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3330" yWindow="10080" windowWidth="28830" windowHeight="16230" tabRatio="872"/>
  </bookViews>
  <sheets>
    <sheet name="設計数量総括表" sheetId="454" r:id="rId1"/>
    <sheet name="道路土工－中表紙" sheetId="221" r:id="rId2"/>
    <sheet name="土工図" sheetId="545" r:id="rId3"/>
    <sheet name="掘削工－数量集計表" sheetId="347" r:id="rId4"/>
    <sheet name="表土掘削工－積計算表" sheetId="450" r:id="rId5"/>
    <sheet name="掘削工－積計算表" sheetId="518" r:id="rId6"/>
    <sheet name="路床盛土工－数量集計表" sheetId="455" r:id="rId7"/>
    <sheet name="路床盛土工－積計算表" sheetId="519" r:id="rId8"/>
    <sheet name="法面整形工－数量集計表" sheetId="398" r:id="rId9"/>
    <sheet name="法面整形工(切土部)－積計算表" sheetId="521" r:id="rId10"/>
    <sheet name="法面整形工(盛土部)－積計算表" sheetId="522" r:id="rId11"/>
    <sheet name="残土処理工－数量集計表" sheetId="13" r:id="rId12"/>
    <sheet name="残土集計表(3,6号線)" sheetId="520" r:id="rId13"/>
    <sheet name="残土集計表(7号線)" sheetId="542" r:id="rId14"/>
    <sheet name="法面工－中表紙" sheetId="550" r:id="rId15"/>
    <sheet name="植生工－数量集計表" sheetId="395" r:id="rId16"/>
    <sheet name="植生工－計算書" sheetId="462" r:id="rId17"/>
    <sheet name="構造部撤去工－中表紙" sheetId="484" r:id="rId18"/>
    <sheet name="構造物撤去工－数量集計表" sheetId="485" r:id="rId19"/>
    <sheet name="As切断－数量調書(3,6号線)" sheetId="486" r:id="rId20"/>
    <sheet name="As切断－数量調書(7号線)" sheetId="536" r:id="rId21"/>
    <sheet name="Co切断－数量調書(7号線)" sheetId="537" r:id="rId22"/>
    <sheet name="As破砕－数量調書(3,6号線)" sheetId="538" r:id="rId23"/>
    <sheet name="As破砕－数量調書(7号線)" sheetId="539" r:id="rId24"/>
    <sheet name="Co破砕－数量調書(7号線)" sheetId="540" r:id="rId25"/>
    <sheet name="運搬処理工－数量集計表" sheetId="493" r:id="rId26"/>
    <sheet name="運搬処理工－一般計算書(3､6号線)" sheetId="494" r:id="rId27"/>
    <sheet name="運搬処理工－一般計算書(7号線) " sheetId="541" r:id="rId28"/>
    <sheet name="舗装工－中表紙" sheetId="463" r:id="rId29"/>
    <sheet name="舗装工－数量集計表" sheetId="453" r:id="rId30"/>
    <sheet name="舗装工－数量調書(3,6号線)" sheetId="528" r:id="rId31"/>
    <sheet name="舗装工－数量調書(7号線)" sheetId="530" r:id="rId32"/>
    <sheet name="舗装工－計算書(3,6号線)" sheetId="451" r:id="rId33"/>
    <sheet name="舗装工－計算書 (7号線)" sheetId="524" r:id="rId34"/>
    <sheet name="敷砂利舗装工－数量集計表" sheetId="525" r:id="rId35"/>
    <sheet name="敷砂利舗装工－数量調書(7号線)" sheetId="531" r:id="rId36"/>
    <sheet name="取進舗装工－計算書 (7号線)" sheetId="527" r:id="rId37"/>
    <sheet name="縁石工－中表紙" sheetId="468" r:id="rId38"/>
    <sheet name="作業土工－数量集計表" sheetId="457" r:id="rId39"/>
    <sheet name="床堀(表土掘削)－積計算表" sheetId="534" r:id="rId40"/>
    <sheet name="埋戻－積計算表" sheetId="535" r:id="rId41"/>
    <sheet name="縁石工－数量集計表" sheetId="469" r:id="rId42"/>
    <sheet name="縁石工－数量調書(3,6号線)" sheetId="470" r:id="rId43"/>
    <sheet name="縁石工－数量調書 (7号線)" sheetId="533" r:id="rId44"/>
    <sheet name="区画線工－中表紙" sheetId="464" r:id="rId45"/>
    <sheet name="区画線工－数量集計表" sheetId="465" r:id="rId46"/>
    <sheet name="区画線工－数量調書(3,6号線)" sheetId="467" r:id="rId47"/>
    <sheet name="区画線工－数量調書(3,6号線) (2)" sheetId="546" r:id="rId48"/>
    <sheet name="区画線工－数量調書 (7号線)" sheetId="544" r:id="rId49"/>
    <sheet name="区画線工－数量調書 (7号線) (2)" sheetId="547" r:id="rId50"/>
  </sheets>
  <externalReferences>
    <externalReference r:id="rId51"/>
    <externalReference r:id="rId52"/>
    <externalReference r:id="rId53"/>
  </externalReferences>
  <definedNames>
    <definedName name="G">#REF!</definedName>
    <definedName name="long1">#REF!</definedName>
    <definedName name="long2">#REF!</definedName>
    <definedName name="Ｑ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long3">#REF!</definedName>
    <definedName name="n">#REF!</definedName>
    <definedName name="pit">#REF!</definedName>
    <definedName name="q_2">#REF!</definedName>
    <definedName name="ukikaku1">#REF!</definedName>
    <definedName name="ukikaku2">#REF!</definedName>
    <definedName name="ukikaku3">#REF!</definedName>
    <definedName name="しし">#REF!</definedName>
    <definedName name="諸雑費">#REF!</definedName>
    <definedName name="_xlnm.Print_Area">#REF!</definedName>
    <definedName name="_xlnm.Print_Area" localSheetId="11">'残土処理工－数量集計表'!$A:$K</definedName>
    <definedName name="aaaa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HTML_LineAfter" hidden="1">FALSE</definedName>
    <definedName name="_Key1" hidden="1">#REF!</definedName>
    <definedName name="abb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Table1_In1" hidden="1">#REF!</definedName>
    <definedName name="_Table1_Out" hidden="1">#REF!</definedName>
    <definedName name="aaa" hidden="1">#REF!</definedName>
    <definedName name="__A1">#REF!</definedName>
    <definedName name="これ消したい" hidden="1">{"'総括'!$C$10:$F$28"}</definedName>
    <definedName name="HTML_LastUpdate" hidden="1">"97/04/03"</definedName>
    <definedName name="_BM1">[1]寸法入力!$E$45</definedName>
    <definedName name="HTML_LineBefore" hidden="1">FALSE</definedName>
    <definedName name="solver_opt" hidden="1">#REF!</definedName>
    <definedName name="___A1">#REF!</definedName>
    <definedName name="HTML_CodePage" hidden="1">932</definedName>
    <definedName name="___a2">#REF!</definedName>
    <definedName name="__123Graph_B" hidden="1">#REF!</definedName>
    <definedName name="ﾀｲﾄﾙ列">#REF!</definedName>
    <definedName name="_Table2_In2" hidden="1">#REF!</definedName>
    <definedName name="aaaaaaa" hidden="1">#REF!</definedName>
    <definedName name="HTML_PathFile" hidden="1">"A:\My Documents\My2HTML.htm"</definedName>
    <definedName name="AccessDatabase" hidden="1">"C:\My Documents\積算\拾い出し表.mdb"</definedName>
    <definedName name="_Fill" hidden="1">#REF!</definedName>
    <definedName name="aa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a2">#REF!</definedName>
    <definedName name="_BM2">[1]寸法入力!$E$46</definedName>
    <definedName name="_Table2_Out" hidden="1">#REF!</definedName>
    <definedName name="×φ13">#REF!</definedName>
    <definedName name="_xlnm._FilterDatabase" hidden="1">#REF!</definedName>
    <definedName name="_Key2" hidden="1">#REF!</definedName>
    <definedName name="_HM1">[1]寸法入力!$C$45</definedName>
    <definedName name="ab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Order1" hidden="1">255</definedName>
    <definedName name="_Order2" hidden="1">0</definedName>
    <definedName name="_Sort" hidden="1">#REF!</definedName>
    <definedName name="HTML_Header" hidden="1">"排水(本)"</definedName>
    <definedName name="_Table2_In1" hidden="1">#REF!</definedName>
    <definedName name="a">#REF!</definedName>
    <definedName name="ａｂｃ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p" hidden="1">{#N/A,#N/A,FALSE,"本管土工"}</definedName>
    <definedName name="as" hidden="1">#REF!</definedName>
    <definedName name="HTML_OBDlg2" hidden="1">TRUE</definedName>
    <definedName name="HTML_Control" hidden="1">{"'排水(本)'!$A$1:$J$38"}</definedName>
    <definedName name="HTML_Description" hidden="1">""</definedName>
    <definedName name="HTML_Email" hidden="1">""</definedName>
    <definedName name="HTML_Name" hidden="1">"庄子　利雄"</definedName>
    <definedName name="HTML_OBDlg4" hidden="1">TRUE</definedName>
    <definedName name="HTML_OS" hidden="1">0</definedName>
    <definedName name="HTML_Title" hidden="1">"花巻･大曲線 集計"</definedName>
    <definedName name="あい" hidden="1">#REF!</definedName>
    <definedName name="土積計算書L②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jjfjr" hidden="1">{#N/A,#N/A,FALSE,"本管土工"}</definedName>
    <definedName name="nnn" hidden="1">{#N/A,#N/A,FALSE,"本管土工"}</definedName>
    <definedName name="ko_area">#REF!</definedName>
    <definedName name="ttt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long4">#REF!</definedName>
    <definedName name="o_area">#REF!</definedName>
    <definedName name="sencount" hidden="1">1</definedName>
    <definedName name="ukikaku4">#REF!</definedName>
    <definedName name="wrn.1." hidden="1">{#N/A,#N/A,FALSE,"本管土工"}</definedName>
    <definedName name="あああ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rn.材料計算書.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yy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えええ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ﾀｲﾄﾙ行">#REF!</definedName>
    <definedName name="ち">#REF!</definedName>
    <definedName name="のの">#REF!</definedName>
    <definedName name="表示桁">#REF!</definedName>
    <definedName name="まま">#REF!</definedName>
    <definedName name="印刷範囲">#REF!</definedName>
    <definedName name="運搬比較表" hidden="1">{"'総括'!$C$10:$F$28"}</definedName>
    <definedName name="延長調書" hidden="1">{"'総括'!$C$10:$F$28"}</definedName>
    <definedName name="管種">#REF!</definedName>
    <definedName name="橋名">#REF!</definedName>
    <definedName name="計算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口径">#REF!</definedName>
    <definedName name="消したい" hidden="1">{"'総括'!$C$10:$F$28"}</definedName>
    <definedName name="積算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単位">#REF!</definedName>
    <definedName name="担当課リスト">[2]Sheet1!$D$27:$D$29</definedName>
    <definedName name="地域リスト">[2]Sheet1!$F$27:$F$65</definedName>
    <definedName name="中田" hidden="1">#REF!</definedName>
    <definedName name="土工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土積計算書③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当た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道路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道路種別">#REF!</definedName>
    <definedName name="配管口径">#REF!</definedName>
    <definedName name="明細範囲">[3]明細!$L$4:$S$1966</definedName>
    <definedName name="solver_opt" localSheetId="1" hidden="1">#REF!</definedName>
    <definedName name="_xlnm.Print_Area" localSheetId="3">'掘削工－数量集計表'!$A:$K</definedName>
    <definedName name="_xlnm.Print_Area" localSheetId="15">'植生工－数量集計表'!$A:$K</definedName>
    <definedName name="_xlnm.Print_Area" localSheetId="8">'法面整形工－数量集計表'!$A:$K</definedName>
    <definedName name="_xlnm.Print_Area" localSheetId="4">'表土掘削工－積計算表'!$A$1:$F$126</definedName>
    <definedName name="solver_opt" localSheetId="4" hidden="1">#REF!</definedName>
    <definedName name="_xlnm.Print_Area" localSheetId="32">'舗装工－計算書(3,6号線)'!$A$1:$D$65</definedName>
    <definedName name="solver_opt" localSheetId="32" hidden="1">#REF!</definedName>
    <definedName name="_xlnm.Print_Area" localSheetId="29">'舗装工－数量集計表'!$A:$K</definedName>
    <definedName name="_xlnm.Print_Area" localSheetId="0">設計数量総括表!$A:$I</definedName>
    <definedName name="_xlnm.Print_Area" localSheetId="6">'路床盛土工－数量集計表'!$A:$K</definedName>
    <definedName name="_xlnm.Print_Area" localSheetId="38">'作業土工－数量集計表'!$A:$K</definedName>
    <definedName name="_xlnm.Print_Area" localSheetId="16">'植生工－計算書'!$A$1:$D$65</definedName>
    <definedName name="solver_opt" localSheetId="16" hidden="1">#REF!</definedName>
    <definedName name="solver_opt" localSheetId="28" hidden="1">#REF!</definedName>
    <definedName name="solver_opt" localSheetId="44" hidden="1">#REF!</definedName>
    <definedName name="_xlnm.Print_Area" localSheetId="45">'区画線工－数量集計表'!$A:$K</definedName>
    <definedName name="_xlnm.Print_Area" localSheetId="46">'区画線工－数量調書(3,6号線)'!$A:$C</definedName>
    <definedName name="solver_opt" localSheetId="37" hidden="1">#REF!</definedName>
    <definedName name="_xlnm.Print_Area" localSheetId="41">'縁石工－数量集計表'!$A:$K</definedName>
    <definedName name="_xlnm.Print_Area" localSheetId="42">'縁石工－数量調書(3,6号線)'!$A$1:$C$65</definedName>
    <definedName name="solver_opt" localSheetId="17" hidden="1">#REF!</definedName>
    <definedName name="_xlnm.Print_Area" localSheetId="18">'構造物撤去工－数量集計表'!$A:$K</definedName>
    <definedName name="solver_opt" localSheetId="18" hidden="1">#REF!</definedName>
    <definedName name="_xlnm.Print_Area" localSheetId="19">'As切断－数量調書(3,6号線)'!$A$1:$C$65</definedName>
    <definedName name="_xlnm.Print_Area" localSheetId="25">'運搬処理工－数量集計表'!$A:$K</definedName>
    <definedName name="_xlnm.Print_Area" localSheetId="26">'運搬処理工－一般計算書(3､6号線)'!$A$1:$D$64</definedName>
    <definedName name="_xlnm.Print_Area" localSheetId="5">'掘削工－積計算表'!$A$1:$F$126</definedName>
    <definedName name="solver_opt" localSheetId="5" hidden="1">#REF!</definedName>
    <definedName name="_xlnm.Print_Area" localSheetId="7">'路床盛土工－積計算表'!$A$1:$F$126</definedName>
    <definedName name="solver_opt" localSheetId="7" hidden="1">#REF!</definedName>
    <definedName name="_xlnm.Print_Area" localSheetId="12">'残土集計表(3,6号線)'!$A$1:$M$19</definedName>
    <definedName name="_xlnm.Print_Area" localSheetId="9">'法面整形工(切土部)－積計算表'!$A$1:$F$126</definedName>
    <definedName name="solver_opt" localSheetId="9" hidden="1">#REF!</definedName>
    <definedName name="_xlnm.Print_Area" localSheetId="10">'法面整形工(盛土部)－積計算表'!$A$1:$F$126</definedName>
    <definedName name="solver_opt" localSheetId="10" hidden="1">#REF!</definedName>
    <definedName name="_xlnm.Print_Area" localSheetId="33">'舗装工－計算書 (7号線)'!$A$1:$D$65</definedName>
    <definedName name="solver_opt" localSheetId="33" hidden="1">#REF!</definedName>
    <definedName name="_xlnm.Print_Area" localSheetId="34">'敷砂利舗装工－数量集計表'!$A:$K</definedName>
    <definedName name="_xlnm.Print_Area" localSheetId="36">'取進舗装工－計算書 (7号線)'!$A$1:$D$65</definedName>
    <definedName name="solver_opt" localSheetId="36" hidden="1">#REF!</definedName>
    <definedName name="_xlnm.Print_Area" localSheetId="30">'舗装工－数量調書(3,6号線)'!$A$1:$C$65</definedName>
    <definedName name="_xlnm.Print_Area" localSheetId="31">'舗装工－数量調書(7号線)'!$A$1:$C$65</definedName>
    <definedName name="_xlnm.Print_Area" localSheetId="35">'敷砂利舗装工－数量調書(7号線)'!$A$1:$C$65</definedName>
    <definedName name="_xlnm.Print_Area" localSheetId="43">'縁石工－数量調書 (7号線)'!$A$1:$C$65</definedName>
    <definedName name="_xlnm.Print_Area" localSheetId="39">'床堀(表土掘削)－積計算表'!$A$1:$F$126</definedName>
    <definedName name="solver_opt" localSheetId="39" hidden="1">#REF!</definedName>
    <definedName name="_xlnm.Print_Area" localSheetId="40">'埋戻－積計算表'!$A$1:$F$126</definedName>
    <definedName name="solver_opt" localSheetId="40" hidden="1">#REF!</definedName>
    <definedName name="_xlnm.Print_Area" localSheetId="20">'As切断－数量調書(7号線)'!$A$1:$C$65</definedName>
    <definedName name="_xlnm.Print_Area" localSheetId="21">'Co切断－数量調書(7号線)'!$A$1:$C$65</definedName>
    <definedName name="_xlnm.Print_Area" localSheetId="22">'As破砕－数量調書(3,6号線)'!$A$1:$C$65</definedName>
    <definedName name="_xlnm.Print_Area" localSheetId="23">'As破砕－数量調書(7号線)'!$A:$C</definedName>
    <definedName name="_xlnm.Print_Area" localSheetId="24">'Co破砕－数量調書(7号線)'!$A:$C</definedName>
    <definedName name="_xlnm.Print_Area" localSheetId="27">'運搬処理工－一般計算書(7号線) '!$A$1:$D$64</definedName>
    <definedName name="_xlnm.Print_Area" localSheetId="13">'残土集計表(7号線)'!$A:$M</definedName>
    <definedName name="_xlnm.Print_Area" localSheetId="48">'区画線工－数量調書 (7号線)'!$A:$C</definedName>
    <definedName name="_xlnm.Print_Area" localSheetId="2">土工図!$A$1:$L$44</definedName>
    <definedName name="solver_opt" localSheetId="2" hidden="1">#REF!</definedName>
    <definedName name="_xlnm.Print_Area" localSheetId="47">'区画線工－数量調書(3,6号線) (2)'!$A:$C</definedName>
    <definedName name="_xlnm.Print_Area" localSheetId="49">'区画線工－数量調書 (7号線) (2)'!$A:$C</definedName>
    <definedName name="solver_opt" localSheetId="14" hidden="1">#REF!</definedName>
  </definedNames>
  <calcPr calcId="191029" fullPrecision="0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<sst xmlns="http://schemas.openxmlformats.org/spreadsheetml/2006/main" xmlns:r="http://schemas.openxmlformats.org/officeDocument/2006/relationships" count="410" uniqueCount="410">
  <si>
    <t>m3</t>
  </si>
  <si>
    <t>種　別：残土処理工</t>
  </si>
  <si>
    <t>第4号取付道路、進入路すりつけ舗装</t>
    <rPh sb="0" eb="1">
      <t>ダイ</t>
    </rPh>
    <rPh sb="2" eb="3">
      <t>ゴウ</t>
    </rPh>
    <rPh sb="3" eb="7">
      <t>トリツケドウロ</t>
    </rPh>
    <rPh sb="8" eb="11">
      <t>シンニュウロ</t>
    </rPh>
    <rPh sb="15" eb="17">
      <t>ホソウ</t>
    </rPh>
    <phoneticPr fontId="15"/>
  </si>
  <si>
    <t>NO.2+0.4～NO.2+12.7</t>
  </si>
  <si>
    <t>数量集計表</t>
  </si>
  <si>
    <t>合　計</t>
  </si>
  <si>
    <t>破線30cm、ﾍﾟｲﾝﾄ式水性型（常温）</t>
    <rPh sb="0" eb="2">
      <t>ハセン</t>
    </rPh>
    <rPh sb="12" eb="13">
      <t>シキ</t>
    </rPh>
    <rPh sb="13" eb="15">
      <t>スイセイ</t>
    </rPh>
    <rPh sb="15" eb="16">
      <t>ガタ</t>
    </rPh>
    <phoneticPr fontId="8"/>
  </si>
  <si>
    <t>備考</t>
    <rPh sb="0" eb="1">
      <t>ビコウ</t>
    </rPh>
    <phoneticPr fontId="15"/>
  </si>
  <si>
    <t>規　　格：ｱｽﾌｧﾙﾄ舗装版、t=5cm</t>
    <rPh sb="11" eb="13">
      <t>ホソウ</t>
    </rPh>
    <rPh sb="13" eb="14">
      <t>バン</t>
    </rPh>
    <phoneticPr fontId="15"/>
  </si>
  <si>
    <t>Co(無筋)塊</t>
    <rPh sb="3" eb="5">
      <t>ムキン</t>
    </rPh>
    <rPh sb="6" eb="7">
      <t>カタマリ</t>
    </rPh>
    <phoneticPr fontId="15"/>
  </si>
  <si>
    <t>細　別</t>
  </si>
  <si>
    <t>路側工</t>
    <rPh sb="0" eb="2">
      <t>ロソク</t>
    </rPh>
    <phoneticPr fontId="26"/>
  </si>
  <si>
    <t>規　格</t>
  </si>
  <si>
    <t>舗装版破砕工</t>
  </si>
  <si>
    <t>小　　計</t>
  </si>
  <si>
    <t>（残土合計）</t>
  </si>
  <si>
    <t>単位</t>
  </si>
  <si>
    <t xml:space="preserve">1    </t>
  </si>
  <si>
    <t>種　別：掘削工</t>
  </si>
  <si>
    <t>道路土工</t>
  </si>
  <si>
    <t>7NO.8+11.6</t>
  </si>
  <si>
    <t>摘　要</t>
  </si>
  <si>
    <t>数 　量</t>
  </si>
  <si>
    <t>　　　A=43.5×3.30=143.6m2</t>
  </si>
  <si>
    <t>一般計算書</t>
  </si>
  <si>
    <t>種　　別：残土処理工</t>
  </si>
  <si>
    <t>土砂、L=7.0km</t>
    <rPh sb="0" eb="2">
      <t>ドシャ</t>
    </rPh>
    <phoneticPr fontId="8"/>
  </si>
  <si>
    <t>細　　別：舗装版切断</t>
  </si>
  <si>
    <t>0.5m × 12箇所</t>
    <rPh sb="9" eb="11">
      <t>カショ</t>
    </rPh>
    <phoneticPr fontId="15"/>
  </si>
  <si>
    <t>細別／規格</t>
  </si>
  <si>
    <t>算　　　式　／　　図　　　</t>
  </si>
  <si>
    <t>合　　計</t>
  </si>
  <si>
    <t>　・小和巻3号線、小和巻6号線</t>
    <rPh sb="2" eb="5">
      <t>コワマキ</t>
    </rPh>
    <rPh sb="6" eb="8">
      <t>ゴウセン</t>
    </rPh>
    <rPh sb="9" eb="12">
      <t>コワマキ</t>
    </rPh>
    <rPh sb="13" eb="15">
      <t>ゴウセン</t>
    </rPh>
    <phoneticPr fontId="15"/>
  </si>
  <si>
    <t>土砂、小規模</t>
    <rPh sb="0" eb="2">
      <t>ドシャ</t>
    </rPh>
    <rPh sb="3" eb="6">
      <t>ショウキボ</t>
    </rPh>
    <phoneticPr fontId="15"/>
  </si>
  <si>
    <t>数 量</t>
  </si>
  <si>
    <t>前回数量</t>
  </si>
  <si>
    <t>細　　別：路床盛土</t>
    <rPh sb="5" eb="7">
      <t>ロショウ</t>
    </rPh>
    <rPh sb="7" eb="9">
      <t>モリツチ</t>
    </rPh>
    <phoneticPr fontId="27"/>
  </si>
  <si>
    <t>規　格：</t>
  </si>
  <si>
    <t>7NO.8+13.5</t>
  </si>
  <si>
    <t>路床盛土</t>
  </si>
  <si>
    <t>細　　別：埋戻</t>
    <rPh sb="5" eb="7">
      <t>ウメモドシ</t>
    </rPh>
    <phoneticPr fontId="27"/>
  </si>
  <si>
    <t>m2</t>
  </si>
  <si>
    <t>小和巻6号線～小和巻7号線
待避所</t>
    <rPh sb="0" eb="3">
      <t>コワマキ</t>
    </rPh>
    <rPh sb="4" eb="6">
      <t>ゴウセン</t>
    </rPh>
    <rPh sb="7" eb="10">
      <t>コワマキ</t>
    </rPh>
    <rPh sb="11" eb="13">
      <t>ゴウセン</t>
    </rPh>
    <rPh sb="14" eb="17">
      <t>タイヒジョ</t>
    </rPh>
    <phoneticPr fontId="15"/>
  </si>
  <si>
    <t>残土受入れ地での処理</t>
    <rPh sb="0" eb="2">
      <t>ザンド</t>
    </rPh>
    <rPh sb="2" eb="4">
      <t>ウケイ</t>
    </rPh>
    <rPh sb="5" eb="6">
      <t>チ</t>
    </rPh>
    <rPh sb="8" eb="10">
      <t>ショリ</t>
    </rPh>
    <phoneticPr fontId="8"/>
  </si>
  <si>
    <t>体 積(m3)</t>
  </si>
  <si>
    <t>7NO.8+3.5～7NO.8+11.3</t>
  </si>
  <si>
    <t>数量増減</t>
  </si>
  <si>
    <t>m</t>
  </si>
  <si>
    <t>平均断面積(m2)</t>
  </si>
  <si>
    <t>7NO.0+0.4適用</t>
    <rPh sb="9" eb="11">
      <t>テキヨウ</t>
    </rPh>
    <phoneticPr fontId="15"/>
  </si>
  <si>
    <t>今回数量</t>
  </si>
  <si>
    <t>残土集計表</t>
  </si>
  <si>
    <t>整地</t>
    <rPh sb="0" eb="2">
      <t>セイチ</t>
    </rPh>
    <phoneticPr fontId="15"/>
  </si>
  <si>
    <t>掘削</t>
    <rPh sb="0" eb="2">
      <t>クッサク</t>
    </rPh>
    <phoneticPr fontId="27"/>
  </si>
  <si>
    <t>残土受入れ地での処理</t>
    <rPh sb="0" eb="2">
      <t>ザンド</t>
    </rPh>
    <rPh sb="2" eb="4">
      <t>ウケイ</t>
    </rPh>
    <rPh sb="5" eb="6">
      <t>チ</t>
    </rPh>
    <rPh sb="8" eb="10">
      <t>ショリ</t>
    </rPh>
    <phoneticPr fontId="15"/>
  </si>
  <si>
    <t>平均断面体積計算表</t>
  </si>
  <si>
    <t>7NO.8+11.7</t>
  </si>
  <si>
    <t>工　種</t>
  </si>
  <si>
    <t>　　21.3×2.35m3/t=50.1t</t>
  </si>
  <si>
    <t>－</t>
  </si>
  <si>
    <t>人工張芝</t>
    <rPh sb="0" eb="2">
      <t>ジンコウ</t>
    </rPh>
    <rPh sb="2" eb="4">
      <t>ハリシバ</t>
    </rPh>
    <phoneticPr fontId="15"/>
  </si>
  <si>
    <t>NO.6+19.5</t>
  </si>
  <si>
    <t>種　　別：作業土工</t>
    <rPh sb="5" eb="7">
      <t>サギョウ</t>
    </rPh>
    <rPh sb="7" eb="9">
      <t>ドコウ</t>
    </rPh>
    <phoneticPr fontId="27"/>
  </si>
  <si>
    <t>測　点</t>
  </si>
  <si>
    <t>盛土部、ﾚｷ質土,砂及び砂質土,粘性土</t>
    <rPh sb="0" eb="3">
      <t>モリドブ</t>
    </rPh>
    <rPh sb="6" eb="8">
      <t>シツド</t>
    </rPh>
    <rPh sb="9" eb="11">
      <t>スナオヨ</t>
    </rPh>
    <rPh sb="12" eb="15">
      <t>サシツド</t>
    </rPh>
    <rPh sb="16" eb="19">
      <t>ネンセイド</t>
    </rPh>
    <phoneticPr fontId="15"/>
  </si>
  <si>
    <t>細　　別：掘削</t>
    <rPh sb="5" eb="7">
      <t>クッサク</t>
    </rPh>
    <phoneticPr fontId="27"/>
  </si>
  <si>
    <t>単　位：ｍ</t>
  </si>
  <si>
    <t>距 離(m)</t>
  </si>
  <si>
    <t>第7号取付道路、進入路すりつけ舗装</t>
    <rPh sb="0" eb="1">
      <t>ダイ</t>
    </rPh>
    <rPh sb="2" eb="3">
      <t>ゴウ</t>
    </rPh>
    <rPh sb="3" eb="7">
      <t>トリツケドウロ</t>
    </rPh>
    <rPh sb="8" eb="11">
      <t>シンニュウロ</t>
    </rPh>
    <rPh sb="15" eb="17">
      <t>ホソウ</t>
    </rPh>
    <phoneticPr fontId="15"/>
  </si>
  <si>
    <t>測　　点</t>
  </si>
  <si>
    <t>数量調書</t>
  </si>
  <si>
    <t>7NO.7+13.7～7NO.8+2.6</t>
  </si>
  <si>
    <t>断面積(m2)</t>
  </si>
  <si>
    <t>種　別：区画線工</t>
    <rPh sb="4" eb="7">
      <t>クカクセン</t>
    </rPh>
    <rPh sb="7" eb="8">
      <t>コウ</t>
    </rPh>
    <phoneticPr fontId="15"/>
  </si>
  <si>
    <t>小　　計</t>
    <rPh sb="0" eb="1">
      <t>コ</t>
    </rPh>
    <phoneticPr fontId="27"/>
  </si>
  <si>
    <t>種　　別：掘削工</t>
  </si>
  <si>
    <t>3NO.4+1.7～3NO.4+6.9</t>
  </si>
  <si>
    <t>規　　格</t>
  </si>
  <si>
    <t>種　別：法面整形工</t>
    <rPh sb="4" eb="6">
      <t>ノリメン</t>
    </rPh>
    <rPh sb="6" eb="8">
      <t>セイケイ</t>
    </rPh>
    <phoneticPr fontId="15"/>
  </si>
  <si>
    <t>路床盛土</t>
    <rPh sb="0" eb="2">
      <t>ロショウ</t>
    </rPh>
    <rPh sb="2" eb="4">
      <t>モリド</t>
    </rPh>
    <phoneticPr fontId="15"/>
  </si>
  <si>
    <t>歩車道境界ﾌﾞﾛｯｸ</t>
    <rPh sb="0" eb="3">
      <t>ホシャドウ</t>
    </rPh>
    <rPh sb="3" eb="5">
      <t>キョウカイ</t>
    </rPh>
    <phoneticPr fontId="15"/>
  </si>
  <si>
    <t>種　　別：敷砂利舗装工（取付道路、進入路舗装）</t>
  </si>
  <si>
    <t>種　別</t>
  </si>
  <si>
    <t>7NO.7+13.8～7NO.8+12.2</t>
  </si>
  <si>
    <t>摘　　要</t>
  </si>
  <si>
    <t>路 線 名：小和巻3号線・小和巻6号線</t>
    <rPh sb="0" eb="1">
      <t>ミチ</t>
    </rPh>
    <rPh sb="2" eb="3">
      <t>セン</t>
    </rPh>
    <rPh sb="4" eb="5">
      <t>メイ</t>
    </rPh>
    <rPh sb="6" eb="9">
      <t>コワマキ</t>
    </rPh>
    <rPh sb="10" eb="12">
      <t>ゴウセン</t>
    </rPh>
    <rPh sb="13" eb="16">
      <t>コワマキ</t>
    </rPh>
    <rPh sb="17" eb="19">
      <t>ゴウセン</t>
    </rPh>
    <phoneticPr fontId="27"/>
  </si>
  <si>
    <t>掘削工</t>
  </si>
  <si>
    <t>式</t>
  </si>
  <si>
    <t>道路土工</t>
    <rPh sb="0" eb="2">
      <t>ドウロ</t>
    </rPh>
    <rPh sb="2" eb="3">
      <t>ツチ</t>
    </rPh>
    <rPh sb="3" eb="4">
      <t>コウ</t>
    </rPh>
    <phoneticPr fontId="27"/>
  </si>
  <si>
    <t>W&lt;2.5m</t>
  </si>
  <si>
    <t>掘削</t>
  </si>
  <si>
    <t>7NO.9+13.1適用</t>
    <rPh sb="10" eb="12">
      <t>テキヨウ</t>
    </rPh>
    <phoneticPr fontId="15"/>
  </si>
  <si>
    <t>種　別：作業土工</t>
    <rPh sb="4" eb="6">
      <t>サギョウ</t>
    </rPh>
    <rPh sb="6" eb="8">
      <t>ドコウ</t>
    </rPh>
    <phoneticPr fontId="15"/>
  </si>
  <si>
    <t>縁石工</t>
    <rPh sb="0" eb="1">
      <t>エンセキ</t>
    </rPh>
    <rPh sb="1" eb="2">
      <t>コウ</t>
    </rPh>
    <phoneticPr fontId="27"/>
  </si>
  <si>
    <t>種　別：植生工</t>
    <rPh sb="4" eb="6">
      <t>ショクセイ</t>
    </rPh>
    <rPh sb="6" eb="7">
      <t>コウ</t>
    </rPh>
    <phoneticPr fontId="15"/>
  </si>
  <si>
    <t>種　　別：植生工</t>
    <rPh sb="5" eb="7">
      <t>ショクセイ</t>
    </rPh>
    <rPh sb="7" eb="8">
      <t>コウ</t>
    </rPh>
    <phoneticPr fontId="15"/>
  </si>
  <si>
    <t>ｱｽﾌｧﾙﾄ舗装工</t>
    <rPh sb="6" eb="9">
      <t>ホソウ</t>
    </rPh>
    <phoneticPr fontId="8"/>
  </si>
  <si>
    <t>種　　別：アスファルト舗装工（車道・路肩部）</t>
    <rPh sb="11" eb="14">
      <t>ホソウコウ</t>
    </rPh>
    <phoneticPr fontId="15"/>
  </si>
  <si>
    <t>残土処理工</t>
    <rPh sb="0" eb="2">
      <t>ザンド</t>
    </rPh>
    <rPh sb="2" eb="5">
      <t>ショリ</t>
    </rPh>
    <phoneticPr fontId="8"/>
  </si>
  <si>
    <t>舗装工</t>
    <rPh sb="0" eb="1">
      <t>ホソウ</t>
    </rPh>
    <rPh sb="1" eb="2">
      <t>コウ</t>
    </rPh>
    <phoneticPr fontId="27"/>
  </si>
  <si>
    <t>7NO.7+14.5</t>
  </si>
  <si>
    <t>区画線工</t>
    <rPh sb="0" eb="2">
      <t>クカクセン</t>
    </rPh>
    <rPh sb="2" eb="3">
      <t>コウ</t>
    </rPh>
    <phoneticPr fontId="27"/>
  </si>
  <si>
    <t>種　別：縁石工</t>
    <rPh sb="4" eb="6">
      <t>エンセキ</t>
    </rPh>
    <rPh sb="6" eb="7">
      <t>コウ</t>
    </rPh>
    <phoneticPr fontId="15"/>
  </si>
  <si>
    <t>種　　別：縁石工</t>
    <rPh sb="5" eb="7">
      <t>エンセキ</t>
    </rPh>
    <rPh sb="7" eb="8">
      <t>コウ</t>
    </rPh>
    <phoneticPr fontId="27"/>
  </si>
  <si>
    <t>細　　別：歩車道境界ﾌﾞﾛｯｸ</t>
    <rPh sb="5" eb="8">
      <t>ホシャドウ</t>
    </rPh>
    <rPh sb="8" eb="10">
      <t>キョウカイ</t>
    </rPh>
    <phoneticPr fontId="27"/>
  </si>
  <si>
    <t>3NO.3+0.5</t>
  </si>
  <si>
    <t>設計数量総括表</t>
    <rPh sb="0" eb="2">
      <t>セッケイ</t>
    </rPh>
    <phoneticPr fontId="15"/>
  </si>
  <si>
    <t>7NO.1+1.0</t>
  </si>
  <si>
    <t>0.5m × 7箇所</t>
    <rPh sb="8" eb="10">
      <t>カショ</t>
    </rPh>
    <phoneticPr fontId="15"/>
  </si>
  <si>
    <t>　　　ΣA=8.8+567.0+39.1+23.9=638.8m2</t>
  </si>
  <si>
    <t>細　　別：</t>
  </si>
  <si>
    <t>単　位：m2</t>
  </si>
  <si>
    <t>構造物撤去工</t>
    <rPh sb="0" eb="2">
      <t>コウゾウブツ</t>
    </rPh>
    <rPh sb="2" eb="4">
      <t>テッキョ</t>
    </rPh>
    <rPh sb="4" eb="5">
      <t>コウ</t>
    </rPh>
    <phoneticPr fontId="27"/>
  </si>
  <si>
    <t>　　A=18.8+101.9=120.7m2</t>
  </si>
  <si>
    <t>単　位：m</t>
  </si>
  <si>
    <t>種　別：運搬処理工</t>
  </si>
  <si>
    <t>殻運搬</t>
  </si>
  <si>
    <t>t</t>
  </si>
  <si>
    <t>7NO.9+12.2</t>
  </si>
  <si>
    <t>種　　別：運搬処理工</t>
  </si>
  <si>
    <t>　　合計</t>
    <rPh sb="2" eb="4">
      <t>ゴウケイ</t>
    </rPh>
    <phoneticPr fontId="15"/>
  </si>
  <si>
    <t>面 積(m2)</t>
    <rPh sb="0" eb="1">
      <t>メン</t>
    </rPh>
    <rPh sb="2" eb="3">
      <t>ツモル</t>
    </rPh>
    <phoneticPr fontId="27"/>
  </si>
  <si>
    <t>殻運搬、殻処分</t>
    <rPh sb="4" eb="5">
      <t>ガラ</t>
    </rPh>
    <rPh sb="5" eb="7">
      <t>ショブン</t>
    </rPh>
    <phoneticPr fontId="15"/>
  </si>
  <si>
    <t>種　別：アスファルト舗装工</t>
    <rPh sb="10" eb="12">
      <t>ホソウ</t>
    </rPh>
    <rPh sb="12" eb="13">
      <t>コウ</t>
    </rPh>
    <phoneticPr fontId="15"/>
  </si>
  <si>
    <t>規　　格：</t>
  </si>
  <si>
    <t>舗装版切断</t>
  </si>
  <si>
    <t>表層（車道・路肩</t>
    <rPh sb="0" eb="2">
      <t>ヒョウソウ</t>
    </rPh>
    <phoneticPr fontId="15"/>
  </si>
  <si>
    <t>　○構造物撤去工より</t>
    <rPh sb="2" eb="5">
      <t>コウゾウブツ</t>
    </rPh>
    <rPh sb="5" eb="7">
      <t>テッキョ</t>
    </rPh>
    <rPh sb="7" eb="8">
      <t>コウ</t>
    </rPh>
    <phoneticPr fontId="15"/>
  </si>
  <si>
    <t>種　別：敷砂利舗装工（取付道路、進入路舗装）</t>
    <rPh sb="4" eb="7">
      <t>シキジャリ</t>
    </rPh>
    <rPh sb="7" eb="9">
      <t>ホソウ</t>
    </rPh>
    <rPh sb="9" eb="10">
      <t>コウ</t>
    </rPh>
    <rPh sb="11" eb="13">
      <t>トリツケ</t>
    </rPh>
    <rPh sb="13" eb="15">
      <t>ドウロ</t>
    </rPh>
    <rPh sb="16" eb="18">
      <t>シンニュウ</t>
    </rPh>
    <rPh sb="18" eb="19">
      <t>ロ</t>
    </rPh>
    <rPh sb="19" eb="21">
      <t>ホソウ</t>
    </rPh>
    <phoneticPr fontId="15"/>
  </si>
  <si>
    <t>　・t=5cm、ｱｽﾌｧﾙﾄ舗装版破砕</t>
    <rPh sb="14" eb="16">
      <t>ホソウ</t>
    </rPh>
    <rPh sb="16" eb="17">
      <t>バン</t>
    </rPh>
    <rPh sb="17" eb="19">
      <t>ハサイ</t>
    </rPh>
    <phoneticPr fontId="15"/>
  </si>
  <si>
    <t>区画線工</t>
    <rPh sb="0" eb="4">
      <t>クカクセンコウ</t>
    </rPh>
    <phoneticPr fontId="8"/>
  </si>
  <si>
    <t>法面工</t>
    <rPh sb="0" eb="2">
      <t>ノリメン</t>
    </rPh>
    <rPh sb="2" eb="3">
      <t>コウ</t>
    </rPh>
    <phoneticPr fontId="8"/>
  </si>
  <si>
    <t>舗装版破砕</t>
  </si>
  <si>
    <t>下層路盤
(車道・路肩部)</t>
    <rPh sb="0" eb="4">
      <t>カソウロバン</t>
    </rPh>
    <phoneticPr fontId="15"/>
  </si>
  <si>
    <t>7NO.4+19.9～7NO.6+0.3</t>
  </si>
  <si>
    <t>3NO.0</t>
  </si>
  <si>
    <t>下層路盤(車道・路肩部)</t>
    <rPh sb="0" eb="3">
      <t>カソウロバン</t>
    </rPh>
    <rPh sb="4" eb="6">
      <t>シャドウ</t>
    </rPh>
    <rPh sb="7" eb="10">
      <t>ロカタブ</t>
    </rPh>
    <phoneticPr fontId="8"/>
  </si>
  <si>
    <t>3NO.0+12.4</t>
  </si>
  <si>
    <t>第1号姥島小和巻線取付部</t>
    <rPh sb="0" eb="1">
      <t>ダイ</t>
    </rPh>
    <rPh sb="2" eb="3">
      <t>ゴウ</t>
    </rPh>
    <rPh sb="3" eb="4">
      <t>ウバ</t>
    </rPh>
    <rPh sb="4" eb="5">
      <t>シマ</t>
    </rPh>
    <rPh sb="5" eb="6">
      <t>ショウ</t>
    </rPh>
    <rPh sb="6" eb="7">
      <t>ワ</t>
    </rPh>
    <rPh sb="7" eb="8">
      <t>カン</t>
    </rPh>
    <rPh sb="8" eb="9">
      <t>セン</t>
    </rPh>
    <rPh sb="9" eb="11">
      <t>トリツケ</t>
    </rPh>
    <rPh sb="11" eb="12">
      <t>ブ</t>
    </rPh>
    <phoneticPr fontId="15"/>
  </si>
  <si>
    <t>3NO.0+14.6</t>
  </si>
  <si>
    <t>床掘(表土剥取)</t>
    <rPh sb="0" eb="2">
      <t>トコボリ</t>
    </rPh>
    <rPh sb="3" eb="6">
      <t>ヒョウドハ</t>
    </rPh>
    <rPh sb="6" eb="7">
      <t>ト</t>
    </rPh>
    <phoneticPr fontId="15"/>
  </si>
  <si>
    <t>3NO.0+15.8</t>
  </si>
  <si>
    <t>3NO.1+7.1</t>
  </si>
  <si>
    <t>3NO.1+15.4</t>
  </si>
  <si>
    <t>右側</t>
    <rPh sb="0" eb="2">
      <t>ミギガワ</t>
    </rPh>
    <phoneticPr fontId="15"/>
  </si>
  <si>
    <t>3NO.2+3.5</t>
  </si>
  <si>
    <t>Co(無筋)塊</t>
    <rPh sb="6" eb="7">
      <t>カタマリ</t>
    </rPh>
    <phoneticPr fontId="15"/>
  </si>
  <si>
    <t>3NO.2+16.3</t>
  </si>
  <si>
    <t>路床盛土</t>
    <rPh sb="0" eb="2">
      <t>ロショウ</t>
    </rPh>
    <rPh sb="2" eb="4">
      <t>モリツチ</t>
    </rPh>
    <phoneticPr fontId="26"/>
  </si>
  <si>
    <t>表層(車道・路肩部)</t>
    <rPh sb="0" eb="2">
      <t>ヒョウソウ</t>
    </rPh>
    <rPh sb="2" eb="4">
      <t>シャドウ</t>
    </rPh>
    <rPh sb="5" eb="8">
      <t>ロカタブ</t>
    </rPh>
    <phoneticPr fontId="8"/>
  </si>
  <si>
    <t>3NO.3+17.3</t>
  </si>
  <si>
    <t>3NO.4+1.6</t>
  </si>
  <si>
    <t>路 線 名：小和巻7号線</t>
    <rPh sb="0" eb="1">
      <t>ミチ</t>
    </rPh>
    <rPh sb="2" eb="3">
      <t>セン</t>
    </rPh>
    <rPh sb="4" eb="5">
      <t>メイ</t>
    </rPh>
    <rPh sb="6" eb="9">
      <t>コワマキ</t>
    </rPh>
    <rPh sb="10" eb="12">
      <t>ゴウセン</t>
    </rPh>
    <phoneticPr fontId="27"/>
  </si>
  <si>
    <t>3NO.4+6.9</t>
  </si>
  <si>
    <t>切込砕石(C-20)</t>
    <rPh sb="0" eb="2">
      <t>キリコミ</t>
    </rPh>
    <rPh sb="2" eb="4">
      <t>サイセキ</t>
    </rPh>
    <phoneticPr fontId="15"/>
  </si>
  <si>
    <t>種　　別：敷砂利舗装工（取付道路、進入路舗装）</t>
    <rPh sb="5" eb="8">
      <t>シキジャリ</t>
    </rPh>
    <rPh sb="8" eb="10">
      <t>ホソウ</t>
    </rPh>
    <rPh sb="10" eb="11">
      <t>コウ</t>
    </rPh>
    <rPh sb="12" eb="14">
      <t>トリツケ</t>
    </rPh>
    <rPh sb="14" eb="16">
      <t>ドウロ</t>
    </rPh>
    <rPh sb="17" eb="19">
      <t>シンニュウ</t>
    </rPh>
    <rPh sb="19" eb="20">
      <t>ロ</t>
    </rPh>
    <rPh sb="20" eb="22">
      <t>ホソウ</t>
    </rPh>
    <phoneticPr fontId="27"/>
  </si>
  <si>
    <t>3NO.0+12.8～3NO.4+2.6</t>
  </si>
  <si>
    <t>掘削(表土掘削)</t>
    <rPh sb="0" eb="2">
      <t>クッサク</t>
    </rPh>
    <rPh sb="3" eb="5">
      <t>ヒョウド</t>
    </rPh>
    <rPh sb="5" eb="7">
      <t>クッサク</t>
    </rPh>
    <phoneticPr fontId="27"/>
  </si>
  <si>
    <t>土砂</t>
    <rPh sb="0" eb="2">
      <t>ドシャ</t>
    </rPh>
    <phoneticPr fontId="15"/>
  </si>
  <si>
    <t>小和巻3号線</t>
    <rPh sb="0" eb="3">
      <t>コワマキ</t>
    </rPh>
    <rPh sb="4" eb="6">
      <t>ゴウセン</t>
    </rPh>
    <phoneticPr fontId="8"/>
  </si>
  <si>
    <t>小和巻6号線</t>
    <rPh sb="0" eb="3">
      <t>コワマキ</t>
    </rPh>
    <rPh sb="4" eb="6">
      <t>ゴウセン</t>
    </rPh>
    <phoneticPr fontId="15"/>
  </si>
  <si>
    <t>小和巻7号線</t>
    <rPh sb="0" eb="3">
      <t>コワマキ</t>
    </rPh>
    <rPh sb="4" eb="6">
      <t>ゴウセン</t>
    </rPh>
    <phoneticPr fontId="8"/>
  </si>
  <si>
    <t>7NO.0</t>
  </si>
  <si>
    <t>7NO.0+0.4</t>
  </si>
  <si>
    <t>殻処分</t>
    <rPh sb="0" eb="1">
      <t>ガラ</t>
    </rPh>
    <rPh sb="1" eb="3">
      <t>ショブン</t>
    </rPh>
    <phoneticPr fontId="15"/>
  </si>
  <si>
    <t>7NO.0+4.9</t>
  </si>
  <si>
    <t>3NO.3+17.3適用</t>
    <rPh sb="10" eb="12">
      <t>テキヨウ</t>
    </rPh>
    <phoneticPr fontId="15"/>
  </si>
  <si>
    <t>7NO.0+5.8</t>
  </si>
  <si>
    <t>7NO.1+6.6</t>
  </si>
  <si>
    <t>3NO.4+6.2</t>
  </si>
  <si>
    <t>7NO.2+1.0</t>
  </si>
  <si>
    <t>7NO.2+3.6</t>
  </si>
  <si>
    <t>7NO.2+19.6</t>
  </si>
  <si>
    <t>7NO.3+7.6</t>
  </si>
  <si>
    <t>路床盛土</t>
    <rPh sb="1" eb="2">
      <t>トコ</t>
    </rPh>
    <phoneticPr fontId="26"/>
  </si>
  <si>
    <t>7NO.4+11.6</t>
  </si>
  <si>
    <t>7NO.5+9.5</t>
  </si>
  <si>
    <t>7NO.5+16.7</t>
  </si>
  <si>
    <t>単　位：ｍ2</t>
  </si>
  <si>
    <r>
      <t xml:space="preserve">床堀
</t>
    </r>
    <r>
      <rPr>
        <sz val="8"/>
        <color theme="1"/>
        <rFont val="ＭＳ 明朝"/>
      </rPr>
      <t>(表土掘削)</t>
    </r>
    <rPh sb="4" eb="8">
      <t>ヒョウドクッサク</t>
    </rPh>
    <phoneticPr fontId="26"/>
  </si>
  <si>
    <t>7NO.6+15.6</t>
  </si>
  <si>
    <t>規　　格：盛土部、ﾚｷ質土,砂及び砂質土,粘性土</t>
    <rPh sb="0" eb="1">
      <t>キ</t>
    </rPh>
    <rPh sb="3" eb="4">
      <t>カク</t>
    </rPh>
    <rPh sb="5" eb="7">
      <t>モリツチ</t>
    </rPh>
    <rPh sb="7" eb="8">
      <t>ブ</t>
    </rPh>
    <rPh sb="11" eb="12">
      <t>シツ</t>
    </rPh>
    <rPh sb="12" eb="13">
      <t>ツチ</t>
    </rPh>
    <rPh sb="14" eb="15">
      <t>スナ</t>
    </rPh>
    <rPh sb="15" eb="16">
      <t>オヨ</t>
    </rPh>
    <rPh sb="17" eb="20">
      <t>サシツド</t>
    </rPh>
    <rPh sb="21" eb="24">
      <t>ネンセイド</t>
    </rPh>
    <phoneticPr fontId="27"/>
  </si>
  <si>
    <t>7NO.9+13.1</t>
  </si>
  <si>
    <t>7NO.6+0.3～7NO.6+13.9</t>
  </si>
  <si>
    <t>7NO.9+18.8</t>
  </si>
  <si>
    <t>(㈱須郷土木)</t>
    <rPh sb="2" eb="4">
      <t>スゴウ</t>
    </rPh>
    <rPh sb="4" eb="6">
      <t>ドボク</t>
    </rPh>
    <phoneticPr fontId="15"/>
  </si>
  <si>
    <t>7NO.10+2.9</t>
  </si>
  <si>
    <t>7NO.10+4.2</t>
  </si>
  <si>
    <t>7NO.3+18.2</t>
  </si>
  <si>
    <t>7NO.4+17.1</t>
  </si>
  <si>
    <t>7NO.7+0.5</t>
  </si>
  <si>
    <t>L=3.3km</t>
  </si>
  <si>
    <t>3NO.0+12.4適用</t>
    <rPh sb="10" eb="12">
      <t>テキヨウ</t>
    </rPh>
    <phoneticPr fontId="15"/>
  </si>
  <si>
    <t>3NO.4+6.2適用</t>
    <rPh sb="9" eb="11">
      <t>テキヨウ</t>
    </rPh>
    <phoneticPr fontId="15"/>
  </si>
  <si>
    <t>第5号取付道路、進入路すりつけ舗装</t>
    <rPh sb="0" eb="1">
      <t>ダイ</t>
    </rPh>
    <rPh sb="2" eb="3">
      <t>ゴウ</t>
    </rPh>
    <rPh sb="3" eb="7">
      <t>トリツケドウロ</t>
    </rPh>
    <rPh sb="8" eb="11">
      <t>シンニュウロ</t>
    </rPh>
    <rPh sb="15" eb="17">
      <t>ホソウ</t>
    </rPh>
    <phoneticPr fontId="15"/>
  </si>
  <si>
    <t>3NO.0+0.4適用</t>
    <rPh sb="9" eb="11">
      <t>テキヨウ</t>
    </rPh>
    <phoneticPr fontId="15"/>
  </si>
  <si>
    <t>⑤再生密粒度As(13F)、t=5cm</t>
    <rPh sb="1" eb="3">
      <t>サイセイ</t>
    </rPh>
    <rPh sb="3" eb="6">
      <t>ミツリュウド</t>
    </rPh>
    <phoneticPr fontId="15"/>
  </si>
  <si>
    <t>3NO.10+2.9適用</t>
    <rPh sb="10" eb="12">
      <t>テキヨウ</t>
    </rPh>
    <phoneticPr fontId="15"/>
  </si>
  <si>
    <t>細　　別：区画線設置</t>
    <rPh sb="5" eb="10">
      <t>クカクセンセッチ</t>
    </rPh>
    <phoneticPr fontId="27"/>
  </si>
  <si>
    <t>規　　格：土砂</t>
    <rPh sb="0" eb="1">
      <t>キ</t>
    </rPh>
    <rPh sb="3" eb="4">
      <t>カク</t>
    </rPh>
    <rPh sb="5" eb="7">
      <t>ドシャ</t>
    </rPh>
    <phoneticPr fontId="27"/>
  </si>
  <si>
    <t>細　　別：掘削(表土掘削)</t>
    <rPh sb="5" eb="7">
      <t>クッサク</t>
    </rPh>
    <phoneticPr fontId="27"/>
  </si>
  <si>
    <t>NO.6+10.2</t>
  </si>
  <si>
    <t>　・小和巻7号線</t>
    <rPh sb="2" eb="5">
      <t>コワマキ</t>
    </rPh>
    <rPh sb="6" eb="8">
      <t>ゴウセン</t>
    </rPh>
    <phoneticPr fontId="15"/>
  </si>
  <si>
    <t>NO.6+14.3適用</t>
  </si>
  <si>
    <t>t=5cm</t>
  </si>
  <si>
    <t>種　　別：盛土工</t>
    <rPh sb="5" eb="7">
      <t>モリド</t>
    </rPh>
    <phoneticPr fontId="27"/>
  </si>
  <si>
    <t>3NO.3+2.5～3NO.4+2.5</t>
  </si>
  <si>
    <t>路床盛土(W&lt;2.5m)</t>
    <rPh sb="0" eb="2">
      <t>ロショウ</t>
    </rPh>
    <rPh sb="2" eb="4">
      <t>モリツチ</t>
    </rPh>
    <phoneticPr fontId="27"/>
  </si>
  <si>
    <t>敷砂利舗装工</t>
    <rPh sb="0" eb="5">
      <t>シキジャリホソウコウ</t>
    </rPh>
    <phoneticPr fontId="8"/>
  </si>
  <si>
    <t>規　　格：2.5m未満</t>
    <rPh sb="0" eb="1">
      <t>キ</t>
    </rPh>
    <rPh sb="3" eb="4">
      <t>カク</t>
    </rPh>
    <rPh sb="9" eb="11">
      <t>ミマン</t>
    </rPh>
    <phoneticPr fontId="27"/>
  </si>
  <si>
    <t>2.5m未満</t>
    <rPh sb="4" eb="6">
      <t>ミマン</t>
    </rPh>
    <phoneticPr fontId="15"/>
  </si>
  <si>
    <t>細  別</t>
  </si>
  <si>
    <t>総括表数量</t>
  </si>
  <si>
    <t>備　考</t>
  </si>
  <si>
    <t>7NO.2+15.2～7NO.3+3.4</t>
  </si>
  <si>
    <t>NO.6+15.0～NO.7+7.2</t>
  </si>
  <si>
    <t>土量変化率</t>
  </si>
  <si>
    <t>土砂</t>
  </si>
  <si>
    <t>作業土工</t>
  </si>
  <si>
    <t>小　　計（砂質土及び砂）</t>
  </si>
  <si>
    <t>3NO.0+6.9～3NO.1+10.5</t>
  </si>
  <si>
    <t>細　　別：舗装版破砕</t>
    <rPh sb="8" eb="10">
      <t>ハサイ</t>
    </rPh>
    <phoneticPr fontId="15"/>
  </si>
  <si>
    <t>掘削</t>
    <rPh sb="0" eb="2">
      <t>クッサク</t>
    </rPh>
    <phoneticPr fontId="26"/>
  </si>
  <si>
    <t>土砂</t>
    <rPh sb="0" eb="2">
      <t>ドシャ</t>
    </rPh>
    <phoneticPr fontId="26"/>
  </si>
  <si>
    <t>7NO.9+18.2</t>
  </si>
  <si>
    <t>盛土工</t>
  </si>
  <si>
    <t>掘削工</t>
    <rPh sb="0" eb="2">
      <t>クッサク</t>
    </rPh>
    <phoneticPr fontId="26"/>
  </si>
  <si>
    <t>掘削(表土掘削)</t>
    <rPh sb="0" eb="2">
      <t>クッサク</t>
    </rPh>
    <rPh sb="3" eb="7">
      <t>ヒョウドクッサク</t>
    </rPh>
    <phoneticPr fontId="26"/>
  </si>
  <si>
    <t>本線</t>
    <rPh sb="0" eb="2">
      <t>ホンセン</t>
    </rPh>
    <phoneticPr fontId="15"/>
  </si>
  <si>
    <t>上層路盤(車道・路肩部)</t>
    <rPh sb="0" eb="3">
      <t>ジョウソウロバン</t>
    </rPh>
    <rPh sb="4" eb="6">
      <t>シャドウ</t>
    </rPh>
    <rPh sb="7" eb="10">
      <t>ロカタブ</t>
    </rPh>
    <phoneticPr fontId="8"/>
  </si>
  <si>
    <t>埋戻</t>
  </si>
  <si>
    <t>　　　A=2.9×3.05=8.8m2</t>
  </si>
  <si>
    <t>平均断面面積計算表</t>
    <rPh sb="4" eb="6">
      <t>メンセキ</t>
    </rPh>
    <phoneticPr fontId="27"/>
  </si>
  <si>
    <t>種　　別：法面整形工</t>
    <rPh sb="5" eb="9">
      <t>ノリメンセイケイ</t>
    </rPh>
    <phoneticPr fontId="27"/>
  </si>
  <si>
    <t>区画線設置</t>
    <rPh sb="0" eb="3">
      <t>クカクセン</t>
    </rPh>
    <rPh sb="3" eb="5">
      <t>セッチ</t>
    </rPh>
    <phoneticPr fontId="8"/>
  </si>
  <si>
    <t>細　　別：法面整形</t>
    <rPh sb="5" eb="9">
      <t>ノリメンセイケイ</t>
    </rPh>
    <phoneticPr fontId="27"/>
  </si>
  <si>
    <t>長さ(m2)</t>
    <rPh sb="0" eb="1">
      <t>ナガ</t>
    </rPh>
    <phoneticPr fontId="27"/>
  </si>
  <si>
    <t>平均長さ(m)</t>
    <rPh sb="2" eb="3">
      <t>ナガ</t>
    </rPh>
    <phoneticPr fontId="27"/>
  </si>
  <si>
    <t>法面整形(切土部)</t>
    <rPh sb="0" eb="4">
      <t>ノリメンセイケイ</t>
    </rPh>
    <rPh sb="5" eb="8">
      <t>キリドブ</t>
    </rPh>
    <phoneticPr fontId="27"/>
  </si>
  <si>
    <t>法面整形(盛土部)</t>
    <rPh sb="0" eb="4">
      <t>ノリメンセイケイ</t>
    </rPh>
    <rPh sb="5" eb="7">
      <t>モリツチ</t>
    </rPh>
    <rPh sb="7" eb="8">
      <t>ブ</t>
    </rPh>
    <phoneticPr fontId="27"/>
  </si>
  <si>
    <t>規　　格：設置、C種</t>
    <rPh sb="5" eb="7">
      <t>セッチ</t>
    </rPh>
    <rPh sb="9" eb="10">
      <t>シュ</t>
    </rPh>
    <phoneticPr fontId="15"/>
  </si>
  <si>
    <t>法面整形</t>
  </si>
  <si>
    <t>　　・A断面</t>
    <rPh sb="4" eb="6">
      <t>ダンメン</t>
    </rPh>
    <phoneticPr fontId="15"/>
  </si>
  <si>
    <t>切土部、ﾚｷ質土,砂及び砂質土,粘性土</t>
    <rPh sb="0" eb="3">
      <t>キリドブ</t>
    </rPh>
    <rPh sb="6" eb="8">
      <t>シツド</t>
    </rPh>
    <rPh sb="9" eb="11">
      <t>スナオヨ</t>
    </rPh>
    <rPh sb="12" eb="15">
      <t>サシツド</t>
    </rPh>
    <rPh sb="16" eb="19">
      <t>ネンセイド</t>
    </rPh>
    <phoneticPr fontId="15"/>
  </si>
  <si>
    <t>路 線 名：小和巻3号線、小和巻6号線</t>
    <rPh sb="0" eb="1">
      <t>ミチ</t>
    </rPh>
    <rPh sb="2" eb="3">
      <t>セン</t>
    </rPh>
    <rPh sb="4" eb="5">
      <t>メイ</t>
    </rPh>
    <phoneticPr fontId="15"/>
  </si>
  <si>
    <t>規　　格：切土部、ﾚｷ質土,砂及び砂質土,粘性土</t>
    <rPh sb="0" eb="1">
      <t>キ</t>
    </rPh>
    <rPh sb="3" eb="4">
      <t>カク</t>
    </rPh>
    <rPh sb="5" eb="7">
      <t>キリド</t>
    </rPh>
    <rPh sb="7" eb="8">
      <t>ブ</t>
    </rPh>
    <rPh sb="11" eb="12">
      <t>シツ</t>
    </rPh>
    <rPh sb="12" eb="13">
      <t>ツチ</t>
    </rPh>
    <rPh sb="14" eb="15">
      <t>スナ</t>
    </rPh>
    <rPh sb="15" eb="16">
      <t>オヨ</t>
    </rPh>
    <rPh sb="17" eb="20">
      <t>サシツド</t>
    </rPh>
    <rPh sb="21" eb="24">
      <t>ネンセイド</t>
    </rPh>
    <phoneticPr fontId="27"/>
  </si>
  <si>
    <t>　○法面整形工-平均断面体積計算表より</t>
    <rPh sb="2" eb="7">
      <t>ノリメンセイケイコウ</t>
    </rPh>
    <rPh sb="8" eb="10">
      <t>ヘイキン</t>
    </rPh>
    <rPh sb="10" eb="12">
      <t>ダンメン</t>
    </rPh>
    <rPh sb="12" eb="14">
      <t>タイセキ</t>
    </rPh>
    <rPh sb="14" eb="16">
      <t>ケイサン</t>
    </rPh>
    <rPh sb="16" eb="17">
      <t>ヒョウ</t>
    </rPh>
    <phoneticPr fontId="15"/>
  </si>
  <si>
    <t>路 線 名：</t>
    <rPh sb="0" eb="1">
      <t>ミチ</t>
    </rPh>
    <rPh sb="2" eb="3">
      <t>セン</t>
    </rPh>
    <rPh sb="4" eb="5">
      <t>メイ</t>
    </rPh>
    <phoneticPr fontId="15"/>
  </si>
  <si>
    <t>第6号取付道路、進入路すりつけ舗装</t>
    <rPh sb="0" eb="1">
      <t>ダイ</t>
    </rPh>
    <rPh sb="2" eb="3">
      <t>ゴウ</t>
    </rPh>
    <rPh sb="3" eb="7">
      <t>トリツケドウロ</t>
    </rPh>
    <rPh sb="8" eb="11">
      <t>シンニュウロ</t>
    </rPh>
    <rPh sb="15" eb="17">
      <t>ホソウ</t>
    </rPh>
    <phoneticPr fontId="15"/>
  </si>
  <si>
    <t>下層路盤（車道・</t>
    <rPh sb="0" eb="4">
      <t>カソウロバン</t>
    </rPh>
    <phoneticPr fontId="15"/>
  </si>
  <si>
    <t>路肩部）</t>
  </si>
  <si>
    <t>再生砕石(RC-40)</t>
    <rPh sb="0" eb="2">
      <t>サイセイ</t>
    </rPh>
    <rPh sb="2" eb="4">
      <t>サイセキ</t>
    </rPh>
    <phoneticPr fontId="15"/>
  </si>
  <si>
    <t>t=20cm</t>
  </si>
  <si>
    <t>　　・B断面</t>
    <rPh sb="4" eb="6">
      <t>ダンメン</t>
    </rPh>
    <phoneticPr fontId="15"/>
  </si>
  <si>
    <t>　　　L=23.6+19.9=43.5m</t>
  </si>
  <si>
    <t>7NO.0+7.5～7NO.9+19.4</t>
  </si>
  <si>
    <t>　　　L=189.0m</t>
  </si>
  <si>
    <t>　　　A=189.0×3.30=623.7m2</t>
  </si>
  <si>
    <t>上層路盤（車道・</t>
    <rPh sb="0" eb="2">
      <t>ジョウソウ</t>
    </rPh>
    <rPh sb="2" eb="4">
      <t>ロバン</t>
    </rPh>
    <phoneticPr fontId="15"/>
  </si>
  <si>
    <t>部）</t>
  </si>
  <si>
    <t>⑤再生密粒度As(13F)</t>
    <rPh sb="1" eb="3">
      <t>サイセイ</t>
    </rPh>
    <rPh sb="3" eb="6">
      <t>ミツリュウド</t>
    </rPh>
    <phoneticPr fontId="15"/>
  </si>
  <si>
    <t>t=10cm</t>
  </si>
  <si>
    <t>上層路盤
(車道・路肩部)</t>
    <rPh sb="0" eb="4">
      <t>ジョウソウロバン</t>
    </rPh>
    <phoneticPr fontId="15"/>
  </si>
  <si>
    <t>表層
(車道・路肩部)</t>
    <rPh sb="0" eb="2">
      <t>ヒョウソウ</t>
    </rPh>
    <phoneticPr fontId="15"/>
  </si>
  <si>
    <t>再生砕石(RC-40)、t=20cm</t>
    <rPh sb="0" eb="2">
      <t>サイセイ</t>
    </rPh>
    <rPh sb="2" eb="4">
      <t>サイセキ</t>
    </rPh>
    <phoneticPr fontId="15"/>
  </si>
  <si>
    <t>再生砕石(RC-40)、t=20cm</t>
    <rPh sb="0" eb="1">
      <t>サイセイ</t>
    </rPh>
    <rPh sb="1" eb="3">
      <t>サイセキ</t>
    </rPh>
    <phoneticPr fontId="8"/>
  </si>
  <si>
    <t>切込砕石(C-20)、t=10cm</t>
    <rPh sb="0" eb="2">
      <t>キリコミ</t>
    </rPh>
    <rPh sb="2" eb="4">
      <t>サイセキ</t>
    </rPh>
    <phoneticPr fontId="15"/>
  </si>
  <si>
    <t>路 線 名：小和巻7号線</t>
    <rPh sb="0" eb="1">
      <t>ミチ</t>
    </rPh>
    <rPh sb="2" eb="3">
      <t>セン</t>
    </rPh>
    <rPh sb="4" eb="5">
      <t>メイ</t>
    </rPh>
    <phoneticPr fontId="15"/>
  </si>
  <si>
    <t>（株）須郷土木</t>
    <rPh sb="3" eb="7">
      <t>スゴウドボク</t>
    </rPh>
    <phoneticPr fontId="8"/>
  </si>
  <si>
    <t>　○殻運搬より</t>
    <rPh sb="2" eb="5">
      <t>ガラウンパン</t>
    </rPh>
    <phoneticPr fontId="15"/>
  </si>
  <si>
    <t>第1号取付道路、進入路すりつけ舗装</t>
    <rPh sb="0" eb="1">
      <t>ダイ</t>
    </rPh>
    <rPh sb="2" eb="3">
      <t>ゴウ</t>
    </rPh>
    <rPh sb="3" eb="7">
      <t>トリツケドウロ</t>
    </rPh>
    <rPh sb="8" eb="11">
      <t>シンニュウロ</t>
    </rPh>
    <rPh sb="15" eb="17">
      <t>ホソウ</t>
    </rPh>
    <phoneticPr fontId="15"/>
  </si>
  <si>
    <t>第2号取付道路、進入路すりつけ舗装</t>
    <rPh sb="0" eb="1">
      <t>ダイ</t>
    </rPh>
    <rPh sb="2" eb="3">
      <t>ゴウ</t>
    </rPh>
    <rPh sb="3" eb="7">
      <t>トリツケドウロ</t>
    </rPh>
    <rPh sb="8" eb="11">
      <t>シンニュウロ</t>
    </rPh>
    <rPh sb="15" eb="17">
      <t>ホソウ</t>
    </rPh>
    <phoneticPr fontId="15"/>
  </si>
  <si>
    <t>第3号取付道路、進入路すりつけ舗装</t>
    <rPh sb="0" eb="1">
      <t>ダイ</t>
    </rPh>
    <rPh sb="2" eb="3">
      <t>ゴウ</t>
    </rPh>
    <rPh sb="3" eb="7">
      <t>トリツケドウロ</t>
    </rPh>
    <rPh sb="8" eb="11">
      <t>シンニュウロ</t>
    </rPh>
    <rPh sb="15" eb="17">
      <t>ホソウ</t>
    </rPh>
    <phoneticPr fontId="15"/>
  </si>
  <si>
    <t>7NO.1+3.5～7NO.1+16.5</t>
  </si>
  <si>
    <t>　　・姥島小和巻線取付部</t>
    <rPh sb="3" eb="4">
      <t>ウバ</t>
    </rPh>
    <rPh sb="4" eb="5">
      <t>シマ</t>
    </rPh>
    <rPh sb="5" eb="6">
      <t>ショウ</t>
    </rPh>
    <rPh sb="6" eb="7">
      <t>ワ</t>
    </rPh>
    <rPh sb="7" eb="8">
      <t>カン</t>
    </rPh>
    <rPh sb="8" eb="9">
      <t>セン</t>
    </rPh>
    <rPh sb="9" eb="10">
      <t>ト</t>
    </rPh>
    <rPh sb="10" eb="11">
      <t>ツ</t>
    </rPh>
    <rPh sb="11" eb="12">
      <t>ブ</t>
    </rPh>
    <phoneticPr fontId="15"/>
  </si>
  <si>
    <t>7NO.2+15.1～7NO.3+3.7</t>
  </si>
  <si>
    <t>7NO.3+7.9～7NO.3+17.0</t>
  </si>
  <si>
    <t>　　・取付道路、進入路すりつけ舗装</t>
    <rPh sb="3" eb="7">
      <t>トリツケドウロ</t>
    </rPh>
    <rPh sb="8" eb="11">
      <t>シンニュウロ</t>
    </rPh>
    <rPh sb="15" eb="17">
      <t>ホソウ</t>
    </rPh>
    <phoneticPr fontId="15"/>
  </si>
  <si>
    <t>　〇舗装工区分図より</t>
    <rPh sb="2" eb="4">
      <t>ホソウ</t>
    </rPh>
    <rPh sb="4" eb="5">
      <t>コウ</t>
    </rPh>
    <rPh sb="5" eb="8">
      <t>クブンズ</t>
    </rPh>
    <phoneticPr fontId="15"/>
  </si>
  <si>
    <t>破線30cm、ﾍﾟｲﾝﾄ式水性型(常温)</t>
    <rPh sb="0" eb="2">
      <t>ハセン</t>
    </rPh>
    <rPh sb="12" eb="13">
      <t>シキ</t>
    </rPh>
    <rPh sb="13" eb="15">
      <t>スイセイ</t>
    </rPh>
    <rPh sb="15" eb="16">
      <t>ガタ</t>
    </rPh>
    <rPh sb="17" eb="19">
      <t>ジョウオン</t>
    </rPh>
    <phoneticPr fontId="15"/>
  </si>
  <si>
    <t>第2号姥島小和巻線取付部</t>
    <rPh sb="0" eb="1">
      <t>ダイ</t>
    </rPh>
    <rPh sb="2" eb="3">
      <t>ゴウ</t>
    </rPh>
    <rPh sb="3" eb="4">
      <t>ウバ</t>
    </rPh>
    <rPh sb="4" eb="5">
      <t>シマ</t>
    </rPh>
    <rPh sb="5" eb="6">
      <t>ショウ</t>
    </rPh>
    <rPh sb="6" eb="7">
      <t>ワ</t>
    </rPh>
    <rPh sb="7" eb="8">
      <t>カン</t>
    </rPh>
    <rPh sb="8" eb="9">
      <t>セン</t>
    </rPh>
    <rPh sb="9" eb="11">
      <t>トリツケ</t>
    </rPh>
    <rPh sb="11" eb="12">
      <t>ブ</t>
    </rPh>
    <phoneticPr fontId="15"/>
  </si>
  <si>
    <t>　　　A=43.5×3.05=132.7m2</t>
  </si>
  <si>
    <t>　　　A=43.5×3.00=130.5m2</t>
  </si>
  <si>
    <t>3NO.4+1.6適用</t>
    <rPh sb="9" eb="11">
      <t>テキヨウ</t>
    </rPh>
    <phoneticPr fontId="15"/>
  </si>
  <si>
    <t>第3号姥島小和巻線取付部</t>
    <rPh sb="0" eb="1">
      <t>ダイ</t>
    </rPh>
    <rPh sb="2" eb="3">
      <t>ゴウ</t>
    </rPh>
    <rPh sb="3" eb="4">
      <t>ウバ</t>
    </rPh>
    <rPh sb="4" eb="5">
      <t>シマ</t>
    </rPh>
    <rPh sb="5" eb="6">
      <t>ショウ</t>
    </rPh>
    <rPh sb="6" eb="7">
      <t>ワ</t>
    </rPh>
    <rPh sb="7" eb="8">
      <t>カン</t>
    </rPh>
    <rPh sb="8" eb="9">
      <t>セン</t>
    </rPh>
    <rPh sb="9" eb="11">
      <t>トリツケ</t>
    </rPh>
    <rPh sb="11" eb="12">
      <t>ブ</t>
    </rPh>
    <phoneticPr fontId="15"/>
  </si>
  <si>
    <t>As塊</t>
    <rPh sb="2" eb="3">
      <t>カタマリ</t>
    </rPh>
    <phoneticPr fontId="15"/>
  </si>
  <si>
    <t>法面整形工</t>
    <rPh sb="0" eb="4">
      <t>ノリメンセイケイ</t>
    </rPh>
    <rPh sb="4" eb="5">
      <t>コウ</t>
    </rPh>
    <phoneticPr fontId="8"/>
  </si>
  <si>
    <t>第4号姥島小和巻線取付部</t>
    <rPh sb="0" eb="1">
      <t>ダイ</t>
    </rPh>
    <rPh sb="2" eb="3">
      <t>ゴウ</t>
    </rPh>
    <rPh sb="3" eb="4">
      <t>ウバ</t>
    </rPh>
    <rPh sb="4" eb="5">
      <t>シマ</t>
    </rPh>
    <rPh sb="5" eb="6">
      <t>ショウ</t>
    </rPh>
    <rPh sb="6" eb="7">
      <t>ワ</t>
    </rPh>
    <rPh sb="7" eb="8">
      <t>カン</t>
    </rPh>
    <rPh sb="8" eb="9">
      <t>セン</t>
    </rPh>
    <rPh sb="9" eb="11">
      <t>トリツケ</t>
    </rPh>
    <rPh sb="11" eb="12">
      <t>ブ</t>
    </rPh>
    <phoneticPr fontId="15"/>
  </si>
  <si>
    <t>切込砕石(C-20)、t=10cm</t>
    <rPh sb="0" eb="4">
      <t>キリコミサイセキ</t>
    </rPh>
    <phoneticPr fontId="8"/>
  </si>
  <si>
    <t>　〇舗装工区分図より</t>
    <rPh sb="2" eb="4">
      <t>ホソウ</t>
    </rPh>
    <rPh sb="4" eb="5">
      <t>コウ</t>
    </rPh>
    <rPh sb="5" eb="7">
      <t>クブン</t>
    </rPh>
    <rPh sb="7" eb="8">
      <t>ズ</t>
    </rPh>
    <phoneticPr fontId="15"/>
  </si>
  <si>
    <t>舗装版破砕、L=3.3km(（株）須郷土木）</t>
    <rPh sb="0" eb="2">
      <t>ホソウ</t>
    </rPh>
    <rPh sb="2" eb="3">
      <t>バン</t>
    </rPh>
    <rPh sb="3" eb="5">
      <t>ハサイ</t>
    </rPh>
    <rPh sb="14" eb="17">
      <t>カブ</t>
    </rPh>
    <rPh sb="17" eb="21">
      <t>スゴウドボク</t>
    </rPh>
    <phoneticPr fontId="28"/>
  </si>
  <si>
    <t>　　0.6×2.35m3/t=1.4t</t>
  </si>
  <si>
    <t>　　　A=3.3+2.1+2.2+3.4+12.9=23.9m2（CAD計測）</t>
  </si>
  <si>
    <t>　　　A=189.0×3.05=576.5m2</t>
  </si>
  <si>
    <t>区画線設置</t>
    <rPh sb="0" eb="5">
      <t>クカクセンセッチ</t>
    </rPh>
    <phoneticPr fontId="15"/>
  </si>
  <si>
    <t>　　　A=189.0×3.00=567.0m2</t>
  </si>
  <si>
    <t>敷砂利舗装</t>
    <rPh sb="0" eb="5">
      <t>シキジャリホソウ</t>
    </rPh>
    <phoneticPr fontId="15"/>
  </si>
  <si>
    <t>種　　別：アスファルト舗装工</t>
    <rPh sb="11" eb="13">
      <t>ホソウ</t>
    </rPh>
    <rPh sb="13" eb="14">
      <t>コウ</t>
    </rPh>
    <phoneticPr fontId="27"/>
  </si>
  <si>
    <t>再生砕石(RC-40)、t=10cm</t>
    <rPh sb="0" eb="2">
      <t>サイセイ</t>
    </rPh>
    <rPh sb="2" eb="4">
      <t>サイセキ</t>
    </rPh>
    <phoneticPr fontId="15"/>
  </si>
  <si>
    <t>7NO.0+9.1～7NO.9+18.2</t>
  </si>
  <si>
    <t>路 線 名：小和巻3号線、小和巻6号線</t>
    <rPh sb="0" eb="1">
      <t>ミチ</t>
    </rPh>
    <rPh sb="2" eb="3">
      <t>セン</t>
    </rPh>
    <rPh sb="4" eb="5">
      <t>メイ</t>
    </rPh>
    <rPh sb="6" eb="9">
      <t>コワマキ</t>
    </rPh>
    <rPh sb="10" eb="12">
      <t>ゴウセン</t>
    </rPh>
    <rPh sb="13" eb="16">
      <t>コワマキ</t>
    </rPh>
    <rPh sb="17" eb="19">
      <t>ゴウセン</t>
    </rPh>
    <phoneticPr fontId="27"/>
  </si>
  <si>
    <t>設置、C種</t>
    <rPh sb="0" eb="2">
      <t>セッチ</t>
    </rPh>
    <rPh sb="4" eb="5">
      <t>シュ</t>
    </rPh>
    <phoneticPr fontId="15"/>
  </si>
  <si>
    <t>床堀</t>
    <rPh sb="0" eb="2">
      <t>トコホリ</t>
    </rPh>
    <phoneticPr fontId="27"/>
  </si>
  <si>
    <t>3NO.0+6.9</t>
  </si>
  <si>
    <t>3NO.1+10.5</t>
  </si>
  <si>
    <t>3NO.3+2.5</t>
  </si>
  <si>
    <t>3NO.4+2.5</t>
  </si>
  <si>
    <t>3NO.1+7.1適用</t>
    <rPh sb="9" eb="11">
      <t>テキヨウ</t>
    </rPh>
    <phoneticPr fontId="15"/>
  </si>
  <si>
    <t>7NO.0+9.1</t>
  </si>
  <si>
    <t>7NO.1+1.0適用</t>
  </si>
  <si>
    <t>7NO.10+2.9適用</t>
    <rPh sb="10" eb="12">
      <t>テキヨウ</t>
    </rPh>
    <phoneticPr fontId="15"/>
  </si>
  <si>
    <t>3NO.1+6.7～3NO.1+12.4</t>
  </si>
  <si>
    <t>3NO.2+10.2～3NO.3+10.4</t>
  </si>
  <si>
    <t>7NO.1+3.7～7NO.1+16.4</t>
  </si>
  <si>
    <t>0.5m × 10箇所</t>
    <rPh sb="9" eb="11">
      <t>カショ</t>
    </rPh>
    <phoneticPr fontId="15"/>
  </si>
  <si>
    <t>As塊</t>
    <rPh sb="1" eb="2">
      <t>ガラ</t>
    </rPh>
    <rPh sb="2" eb="3">
      <t>カタマリ</t>
    </rPh>
    <phoneticPr fontId="8"/>
  </si>
  <si>
    <t>7NO.6+0.4～7NO.6+13.6</t>
  </si>
  <si>
    <t>種　　別：構造物取壊し工</t>
    <rPh sb="5" eb="8">
      <t>コウゾウブツ</t>
    </rPh>
    <rPh sb="8" eb="10">
      <t>トリコワ</t>
    </rPh>
    <rPh sb="11" eb="12">
      <t>コウ</t>
    </rPh>
    <phoneticPr fontId="27"/>
  </si>
  <si>
    <t>7NO.3+8.1～7NO.3+16.9</t>
  </si>
  <si>
    <t>規　　格：ｺﾝｸﾘｰﾄ舗装版、t=10cm</t>
    <rPh sb="11" eb="13">
      <t>ホソウ</t>
    </rPh>
    <rPh sb="13" eb="14">
      <t>バン</t>
    </rPh>
    <phoneticPr fontId="15"/>
  </si>
  <si>
    <t>7NO.7+13.8～7NO.8+2.6</t>
  </si>
  <si>
    <t>7NO.0～7NO.10+4.2</t>
  </si>
  <si>
    <t>　　　A=23.4+15.7=39.1m2（CAD計測）</t>
  </si>
  <si>
    <t>3NO.0～3NO.4+6.9</t>
  </si>
  <si>
    <t>CAD計測</t>
    <rPh sb="3" eb="5">
      <t>ケイソク</t>
    </rPh>
    <phoneticPr fontId="15"/>
  </si>
  <si>
    <t>ｱｽﾌｧﾙﾄ舗装版、t=5cm</t>
  </si>
  <si>
    <t>　　425.1×0.05=21.3m3</t>
  </si>
  <si>
    <t>　　6.2×0.10=0.6m3</t>
  </si>
  <si>
    <t>⑤再生密粒度As(13F)、t=5cm</t>
    <rPh sb="1" eb="3">
      <t>サイセイ</t>
    </rPh>
    <rPh sb="3" eb="6">
      <t>ミツリュウド</t>
    </rPh>
    <phoneticPr fontId="8"/>
  </si>
  <si>
    <t>0.5m × 11箇所</t>
    <rPh sb="9" eb="11">
      <t>カショ</t>
    </rPh>
    <phoneticPr fontId="15"/>
  </si>
  <si>
    <t>　　574.3×0.05=28.7m3</t>
  </si>
  <si>
    <t>2.5m未満</t>
    <rPh sb="3" eb="5">
      <t>ミマン</t>
    </rPh>
    <phoneticPr fontId="15"/>
  </si>
  <si>
    <t>床掘(表土掘削)</t>
    <rPh sb="3" eb="7">
      <t>ヒョウドクッサク</t>
    </rPh>
    <phoneticPr fontId="26"/>
  </si>
  <si>
    <t>路 線 名：小和巻3号線、小和巻6号線</t>
    <rPh sb="0" eb="1">
      <t>ミチ</t>
    </rPh>
    <rPh sb="2" eb="3">
      <t>セン</t>
    </rPh>
    <rPh sb="4" eb="5">
      <t>メイ</t>
    </rPh>
    <rPh sb="6" eb="9">
      <t>コワマキ</t>
    </rPh>
    <rPh sb="10" eb="12">
      <t>ゴウセン</t>
    </rPh>
    <rPh sb="13" eb="16">
      <t>コワマキ</t>
    </rPh>
    <rPh sb="17" eb="19">
      <t>ゴウセン</t>
    </rPh>
    <phoneticPr fontId="15"/>
  </si>
  <si>
    <t>（株）須郷土木</t>
    <rPh sb="3" eb="7">
      <t>スゴウ</t>
    </rPh>
    <phoneticPr fontId="8"/>
  </si>
  <si>
    <t>路 線 名：小和巻7号線</t>
    <rPh sb="0" eb="1">
      <t>ミチ</t>
    </rPh>
    <rPh sb="2" eb="3">
      <t>セン</t>
    </rPh>
    <rPh sb="4" eb="5">
      <t>メイ</t>
    </rPh>
    <rPh sb="6" eb="9">
      <t>コワマキ</t>
    </rPh>
    <rPh sb="10" eb="12">
      <t>ゴウセン</t>
    </rPh>
    <phoneticPr fontId="15"/>
  </si>
  <si>
    <t>法面整形</t>
    <rPh sb="0" eb="3">
      <t>ノリメンセイケイ</t>
    </rPh>
    <phoneticPr fontId="8"/>
  </si>
  <si>
    <t>切土部、ﾚｷ質土,砂及び砂質土,粘性土</t>
  </si>
  <si>
    <t>盛土部、ﾚｷ質土,砂及び砂質土,粘性土</t>
    <rPh sb="0" eb="2">
      <t>モリド</t>
    </rPh>
    <phoneticPr fontId="8"/>
  </si>
  <si>
    <t>植生工</t>
    <rPh sb="0" eb="3">
      <t>ショクセイコウ</t>
    </rPh>
    <phoneticPr fontId="8"/>
  </si>
  <si>
    <t>人工張芝</t>
    <rPh sb="0" eb="2">
      <t>ジンコウ</t>
    </rPh>
    <rPh sb="2" eb="4">
      <t>ハリシバ</t>
    </rPh>
    <phoneticPr fontId="8"/>
  </si>
  <si>
    <t>縁石工</t>
    <rPh sb="0" eb="3">
      <t>エンセキコウ</t>
    </rPh>
    <phoneticPr fontId="8"/>
  </si>
  <si>
    <t>種　　別：区画線工（外側線）</t>
    <rPh sb="5" eb="7">
      <t>クカク</t>
    </rPh>
    <rPh sb="7" eb="8">
      <t>セン</t>
    </rPh>
    <rPh sb="8" eb="9">
      <t>コウ</t>
    </rPh>
    <rPh sb="10" eb="13">
      <t>ガイソクセン</t>
    </rPh>
    <phoneticPr fontId="27"/>
  </si>
  <si>
    <t>3NO.10+4.2</t>
  </si>
  <si>
    <t>種　別：構造物取壊し工</t>
    <rPh sb="4" eb="7">
      <t>コウゾウブツ</t>
    </rPh>
    <rPh sb="7" eb="9">
      <t>トリコワ</t>
    </rPh>
    <rPh sb="10" eb="11">
      <t>コウ</t>
    </rPh>
    <phoneticPr fontId="15"/>
  </si>
  <si>
    <t>敷砂利舗装</t>
    <rPh sb="0" eb="1">
      <t>シ</t>
    </rPh>
    <rPh sb="1" eb="3">
      <t>ジャリ</t>
    </rPh>
    <rPh sb="3" eb="5">
      <t>ホソウ</t>
    </rPh>
    <phoneticPr fontId="8"/>
  </si>
  <si>
    <t>構造物取壊し工</t>
    <rPh sb="0" eb="3">
      <t>コウゾウブツ</t>
    </rPh>
    <rPh sb="3" eb="5">
      <t>トリコワ</t>
    </rPh>
    <rPh sb="6" eb="7">
      <t>コウ</t>
    </rPh>
    <phoneticPr fontId="8"/>
  </si>
  <si>
    <t>細　　別：床堀(表土剥取)</t>
    <rPh sb="5" eb="6">
      <t>ユカ</t>
    </rPh>
    <rPh sb="6" eb="7">
      <t>ホリ</t>
    </rPh>
    <phoneticPr fontId="27"/>
  </si>
  <si>
    <t>ｺﾝｸﾘｰﾄ舗装版、t=10cm</t>
    <rPh sb="6" eb="9">
      <t>ホソウバン</t>
    </rPh>
    <phoneticPr fontId="8"/>
  </si>
  <si>
    <t>Co塊(無筋)</t>
    <rPh sb="1" eb="2">
      <t>ガラ</t>
    </rPh>
    <rPh sb="2" eb="3">
      <t>カタマリ</t>
    </rPh>
    <rPh sb="3" eb="5">
      <t>ムキン</t>
    </rPh>
    <phoneticPr fontId="8"/>
  </si>
  <si>
    <t>ｺﾝｸﾘｰﾄ舗装版、t=10cm</t>
  </si>
  <si>
    <r>
      <t xml:space="preserve">掘削
</t>
    </r>
    <r>
      <rPr>
        <sz val="8"/>
        <color theme="1"/>
        <rFont val="ＭＳ 明朝"/>
      </rPr>
      <t>(表土剥取)</t>
    </r>
    <rPh sb="0" eb="2">
      <t>クッサク</t>
    </rPh>
    <phoneticPr fontId="26"/>
  </si>
  <si>
    <t>　　　A=151.9m2（CAD計測）</t>
  </si>
  <si>
    <t>規　　格：実線15cm、ﾍﾟｲﾝﾄ式水性型（常温）</t>
    <rPh sb="5" eb="7">
      <t>ジッセン</t>
    </rPh>
    <rPh sb="17" eb="19">
      <t>スイセイ</t>
    </rPh>
    <rPh sb="19" eb="20">
      <t>ガタ</t>
    </rPh>
    <phoneticPr fontId="27"/>
  </si>
  <si>
    <t>規　　格：実線15cm、ﾍﾟｲﾝﾄ式水性型（常温）</t>
    <rPh sb="5" eb="7">
      <t>ジッセン</t>
    </rPh>
    <rPh sb="17" eb="19">
      <t>スイセイ</t>
    </rPh>
    <rPh sb="19" eb="20">
      <t>ガタ</t>
    </rPh>
    <rPh sb="22" eb="24">
      <t>ジョウオン</t>
    </rPh>
    <phoneticPr fontId="27"/>
  </si>
  <si>
    <t>　　　ΣA=99.7+132.7+51.3+151.9=435.6m2</t>
  </si>
  <si>
    <t>掘削(表土剥取)</t>
  </si>
  <si>
    <r>
      <t xml:space="preserve">床堀
</t>
    </r>
    <r>
      <rPr>
        <sz val="8"/>
        <color theme="1"/>
        <rFont val="ＭＳ 明朝"/>
      </rPr>
      <t>(表土剥取)</t>
    </r>
  </si>
  <si>
    <t>　　　ΣA=8.8+576.5+39.1+23.9=648.3m2</t>
  </si>
  <si>
    <t>　　V=28.7+0.6=29.3m3</t>
  </si>
  <si>
    <t>NO.6+3.8～NO.6+19.5</t>
  </si>
  <si>
    <t>NO.17+6.7～NO.17+13.0</t>
  </si>
  <si>
    <t>　　　L=0.4+32.1+0.2=32.7m</t>
  </si>
  <si>
    <t>　　　A=32.7×3.05=99.7m2</t>
  </si>
  <si>
    <t>　　　A=32.7×3.00=98.1m2</t>
  </si>
  <si>
    <t>　　　L=1.6+1.3=2.9m</t>
  </si>
  <si>
    <t>左側</t>
    <rPh sb="0" eb="2">
      <t>ヒダリガワ</t>
    </rPh>
    <phoneticPr fontId="15"/>
  </si>
  <si>
    <t>7NO.0～3NO.10+4.2</t>
  </si>
  <si>
    <t>埋戻</t>
    <rPh sb="0" eb="2">
      <t>ウメモド</t>
    </rPh>
    <phoneticPr fontId="15"/>
  </si>
  <si>
    <t>土工図</t>
    <rPh sb="0" eb="3">
      <t>ドコウズ</t>
    </rPh>
    <phoneticPr fontId="15"/>
  </si>
  <si>
    <t>　・t=10cm、ｺﾝｸﾘｰﾄ舗装版破砕</t>
    <rPh sb="15" eb="17">
      <t>ホソウ</t>
    </rPh>
    <rPh sb="17" eb="18">
      <t>バン</t>
    </rPh>
    <rPh sb="18" eb="20">
      <t>ハサイ</t>
    </rPh>
    <phoneticPr fontId="15"/>
  </si>
  <si>
    <t>　　28.7×2.35m3/t=67.4t</t>
  </si>
  <si>
    <t>　　</t>
  </si>
  <si>
    <t>(㈱須郷土木)</t>
  </si>
  <si>
    <t>　　　A=24.7+26.6=51.3m2（CAD計測）</t>
  </si>
  <si>
    <t>　　　ΣA=99.7+143.6+51.3+151.9=446.5m2</t>
  </si>
  <si>
    <t>　　　ΣA=98.1+130.5+51.3+151.9=431.8m2</t>
  </si>
  <si>
    <t>　　　ΣA=8.8+623.7+39.1+23.9=695.5m2</t>
  </si>
  <si>
    <t>種　　別：区画線工（ドットライン）</t>
    <rPh sb="5" eb="7">
      <t>クカク</t>
    </rPh>
    <rPh sb="7" eb="8">
      <t>セン</t>
    </rPh>
    <rPh sb="8" eb="9">
      <t>コウ</t>
    </rPh>
    <phoneticPr fontId="27"/>
  </si>
  <si>
    <t>規　　格：破線30cm、ﾍﾟｲﾝﾄ式水性型（常温）</t>
    <rPh sb="5" eb="7">
      <t>ハセン</t>
    </rPh>
    <rPh sb="17" eb="19">
      <t>スイセイ</t>
    </rPh>
    <rPh sb="19" eb="20">
      <t>ガタ</t>
    </rPh>
    <rPh sb="22" eb="24">
      <t>ジョウオン</t>
    </rPh>
    <phoneticPr fontId="27"/>
  </si>
  <si>
    <t>実線15cm、ﾍﾟｲﾝﾄ式水性型（常温）</t>
    <rPh sb="0" eb="2">
      <t>ジッセン</t>
    </rPh>
    <rPh sb="12" eb="13">
      <t>シキ</t>
    </rPh>
    <rPh sb="13" eb="15">
      <t>スイセイ</t>
    </rPh>
    <rPh sb="15" eb="16">
      <t>ガタ</t>
    </rPh>
    <rPh sb="17" eb="19">
      <t>ジョウオン</t>
    </rPh>
    <phoneticPr fontId="15"/>
  </si>
  <si>
    <t>ｺﾝｸﾘｰﾄ舗装版、t=10cm</t>
    <rPh sb="6" eb="9">
      <t>ホソウ</t>
    </rPh>
    <phoneticPr fontId="8"/>
  </si>
  <si>
    <t>構造物撤去工</t>
    <rPh sb="0" eb="6">
      <t>コウゾウブツテッキョコウ</t>
    </rPh>
    <phoneticPr fontId="8"/>
  </si>
  <si>
    <t>　　　A=5.1m2（CAD計測）</t>
  </si>
  <si>
    <t>実線15cm、ﾍﾟｲﾝﾄ式水性型（常温）</t>
    <rPh sb="0" eb="2">
      <t>ジッセン</t>
    </rPh>
    <rPh sb="12" eb="13">
      <t>シキ</t>
    </rPh>
    <rPh sb="13" eb="15">
      <t>スイセイ</t>
    </rPh>
    <rPh sb="15" eb="16">
      <t>ガタ</t>
    </rPh>
    <phoneticPr fontId="8"/>
  </si>
  <si>
    <t>路床盛土工</t>
    <rPh sb="0" eb="2">
      <t>ロショウ</t>
    </rPh>
    <rPh sb="2" eb="4">
      <t>モリド</t>
    </rPh>
    <phoneticPr fontId="8"/>
  </si>
  <si>
    <t>整地</t>
    <rPh sb="0" eb="2">
      <t>セイチ</t>
    </rPh>
    <phoneticPr fontId="8"/>
  </si>
  <si>
    <t>土砂等運搬</t>
    <rPh sb="0" eb="3">
      <t>ドシ</t>
    </rPh>
    <rPh sb="3" eb="5">
      <t>ウンパン</t>
    </rPh>
    <phoneticPr fontId="8"/>
  </si>
  <si>
    <t>舗装版切断</t>
    <rPh sb="0" eb="3">
      <t>ホソウ</t>
    </rPh>
    <rPh sb="3" eb="5">
      <t>セツダン</t>
    </rPh>
    <phoneticPr fontId="8"/>
  </si>
  <si>
    <t>ｱｽﾌｧﾙﾄ舗装版、t=5cm</t>
    <rPh sb="6" eb="9">
      <t>ホソウ</t>
    </rPh>
    <phoneticPr fontId="8"/>
  </si>
  <si>
    <t>舗装版破砕</t>
    <rPh sb="0" eb="3">
      <t>ホソウ</t>
    </rPh>
    <rPh sb="3" eb="5">
      <t>ハサイ</t>
    </rPh>
    <phoneticPr fontId="8"/>
  </si>
  <si>
    <t>運搬処理工</t>
    <rPh sb="0" eb="2">
      <t>ウンパン</t>
    </rPh>
    <rPh sb="2" eb="5">
      <t>ショリ</t>
    </rPh>
    <phoneticPr fontId="8"/>
  </si>
  <si>
    <t>殻運搬</t>
    <rPh sb="0" eb="3">
      <t>ガラ</t>
    </rPh>
    <phoneticPr fontId="8"/>
  </si>
  <si>
    <t>舗装版破砕、L=3.3km</t>
    <rPh sb="0" eb="3">
      <t>ホソウ</t>
    </rPh>
    <rPh sb="3" eb="5">
      <t>ハサイ</t>
    </rPh>
    <phoneticPr fontId="8"/>
  </si>
  <si>
    <t>殻処分</t>
    <rPh sb="0" eb="1">
      <t>ガラ</t>
    </rPh>
    <rPh sb="1" eb="3">
      <t>ショブン</t>
    </rPh>
    <phoneticPr fontId="8"/>
  </si>
  <si>
    <t>舗装工</t>
    <rPh sb="0" eb="3">
      <t>ホソウ</t>
    </rPh>
    <phoneticPr fontId="8"/>
  </si>
  <si>
    <t>再生砕石(RC-40)、t=10cm</t>
    <rPh sb="0" eb="2">
      <t>サイセイ</t>
    </rPh>
    <rPh sb="2" eb="4">
      <t>サイセキ</t>
    </rPh>
    <phoneticPr fontId="8"/>
  </si>
  <si>
    <t>作業土工</t>
    <rPh sb="0" eb="4">
      <t>サギョ</t>
    </rPh>
    <phoneticPr fontId="8"/>
  </si>
  <si>
    <t>床掘</t>
    <rPh sb="0" eb="2">
      <t>トコボ</t>
    </rPh>
    <phoneticPr fontId="8"/>
  </si>
  <si>
    <t>土砂</t>
    <rPh sb="0" eb="2">
      <t>ドシャ</t>
    </rPh>
    <phoneticPr fontId="8"/>
  </si>
  <si>
    <t>埋戻</t>
    <rPh sb="0" eb="2">
      <t>ウメモド</t>
    </rPh>
    <phoneticPr fontId="8"/>
  </si>
  <si>
    <t>歩車道境界ブロック</t>
    <rPh sb="0" eb="3">
      <t>ホシャドウ</t>
    </rPh>
    <rPh sb="3" eb="5">
      <t>キョウカイ</t>
    </rPh>
    <phoneticPr fontId="8"/>
  </si>
  <si>
    <t>設置、C種</t>
    <rPh sb="0" eb="2">
      <t>セッチ</t>
    </rPh>
    <phoneticPr fontId="8"/>
  </si>
  <si>
    <t>土砂等運搬</t>
    <rPh sb="0" eb="3">
      <t>ドシ</t>
    </rPh>
    <rPh sb="3" eb="5">
      <t>ウンパン</t>
    </rPh>
    <phoneticPr fontId="15"/>
  </si>
  <si>
    <t>種　別：路床盛土工</t>
    <rPh sb="4" eb="6">
      <t>ロショウ</t>
    </rPh>
    <rPh sb="6" eb="8">
      <t>モリド</t>
    </rPh>
    <phoneticPr fontId="15"/>
  </si>
  <si>
    <t>種　　別：掘削工、路床盛土工、法面整形工、作業土工</t>
    <rPh sb="5" eb="8">
      <t>クッサクコウ</t>
    </rPh>
    <rPh sb="9" eb="11">
      <t>ロショウ</t>
    </rPh>
    <rPh sb="11" eb="14">
      <t>モリドコウ</t>
    </rPh>
    <rPh sb="15" eb="17">
      <t>ノリメン</t>
    </rPh>
    <rPh sb="17" eb="19">
      <t>セイケイ</t>
    </rPh>
    <rPh sb="19" eb="20">
      <t>コウ</t>
    </rPh>
    <rPh sb="21" eb="25">
      <t>サギョウドコウ</t>
    </rPh>
    <phoneticPr fontId="15"/>
  </si>
  <si>
    <t>土砂、L=7.0km</t>
    <rPh sb="0" eb="2">
      <t>ドシャ</t>
    </rPh>
    <phoneticPr fontId="15"/>
  </si>
  <si>
    <t>法面工</t>
    <rPh sb="0" eb="2">
      <t>ノリメン</t>
    </rPh>
    <phoneticPr fontId="27"/>
  </si>
  <si>
    <t>殻処分</t>
    <rPh sb="0" eb="3">
      <t>ガラショブン</t>
    </rPh>
    <phoneticPr fontId="15"/>
  </si>
  <si>
    <t>舗装版破砕、L=3.3km(（株）須郷土木）</t>
    <rPh sb="0" eb="3">
      <t>ホソウ</t>
    </rPh>
    <rPh sb="3" eb="5">
      <t>ハサイ</t>
    </rPh>
    <phoneticPr fontId="1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</si>
</sst>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9">
    <numFmt numFmtId="176" formatCode="#,##0.0&quot;  &quot;"/>
    <numFmt numFmtId="177" formatCode="#,##0.000"/>
    <numFmt numFmtId="178" formatCode="0.0"/>
    <numFmt numFmtId="179" formatCode="0.0&quot;m3&quot;"/>
    <numFmt numFmtId="180" formatCode="#,##0.0_ "/>
    <numFmt numFmtId="181" formatCode="0.00_);[Red]\(0.00\)"/>
    <numFmt numFmtId="182" formatCode="&quot;　　A=&quot;0.0&quot;m2&quot;"/>
    <numFmt numFmtId="183" formatCode="#,##0.0_);[Red]\(#,##0.0\)"/>
    <numFmt numFmtId="184" formatCode="\W\=0.0\t"/>
  </numFmts>
  <fonts count="29">
    <font>
      <sz val="11"/>
      <color auto="1"/>
      <name val="ＭＳ ゴシック"/>
      <family val="3"/>
    </font>
    <font>
      <sz val="11"/>
      <color theme="1"/>
      <name val="ＭＳ 明朝"/>
      <family val="1"/>
    </font>
    <font>
      <sz val="11"/>
      <color auto="1"/>
      <name val="ＭＳ 明朝"/>
      <family val="1"/>
    </font>
    <font>
      <sz val="11"/>
      <color auto="1"/>
      <name val="ＭＳ Ｐゴシック"/>
      <family val="3"/>
    </font>
    <font>
      <sz val="11"/>
      <color theme="1"/>
      <name val="ＭＳ ゴシック"/>
      <family val="3"/>
    </font>
    <font>
      <sz val="11"/>
      <color auto="1"/>
      <name val="明朝"/>
      <family val="1"/>
    </font>
    <font>
      <sz val="10"/>
      <color theme="1"/>
      <name val="ＭＳ 明朝"/>
      <family val="2"/>
    </font>
    <font>
      <sz val="11"/>
      <color theme="1"/>
      <name val="ＭＳ Ｐゴシック"/>
      <family val="2"/>
      <scheme val="minor"/>
    </font>
    <font>
      <sz val="7"/>
      <color auto="1"/>
      <name val="ＭＳ Ｐ明朝"/>
      <family val="1"/>
    </font>
    <font>
      <sz val="16"/>
      <color auto="1"/>
      <name val="ＭＳ 明朝"/>
      <family val="1"/>
    </font>
    <font>
      <sz val="9"/>
      <color auto="1"/>
      <name val="ＭＳ 明朝"/>
      <family val="1"/>
    </font>
    <font>
      <sz val="8"/>
      <color auto="1"/>
      <name val="ＭＳ 明朝"/>
      <family val="1"/>
    </font>
    <font>
      <sz val="8"/>
      <color indexed="30"/>
      <name val="ＭＳ 明朝"/>
      <family val="1"/>
    </font>
    <font>
      <sz val="8"/>
      <color indexed="27"/>
      <name val="ＭＳ 明朝"/>
      <family val="1"/>
    </font>
    <font>
      <sz val="8"/>
      <color indexed="29"/>
      <name val="ＭＳ 明朝"/>
      <family val="1"/>
    </font>
    <font>
      <sz val="6"/>
      <color auto="1"/>
      <name val="ＭＳ ゴシック"/>
      <family val="3"/>
    </font>
    <font>
      <sz val="20"/>
      <color auto="1"/>
      <name val="ＭＳ 明朝"/>
      <family val="1"/>
    </font>
    <font>
      <sz val="11"/>
      <color indexed="29"/>
      <name val="ＭＳ 明朝"/>
      <family val="1"/>
    </font>
    <font>
      <sz val="11"/>
      <color indexed="30"/>
      <name val="ＭＳ 明朝"/>
      <family val="1"/>
    </font>
    <font>
      <sz val="16"/>
      <color theme="1"/>
      <name val="ＭＳ 明朝"/>
      <family val="1"/>
    </font>
    <font>
      <sz val="9"/>
      <color indexed="29"/>
      <name val="ＭＳ 明朝"/>
      <family val="1"/>
    </font>
    <font>
      <sz val="9"/>
      <color indexed="30"/>
      <name val="ＭＳ 明朝"/>
      <family val="2"/>
    </font>
    <font>
      <sz val="9"/>
      <color theme="1"/>
      <name val="ＭＳ 明朝"/>
      <family val="1"/>
    </font>
    <font>
      <sz val="10"/>
      <color auto="1"/>
      <name val="ＭＳ 明朝"/>
      <family val="1"/>
    </font>
    <font>
      <sz val="10"/>
      <color indexed="30"/>
      <name val="ＭＳ 明朝"/>
      <family val="2"/>
    </font>
    <font>
      <sz val="10"/>
      <color indexed="29"/>
      <name val="ＭＳ 明朝"/>
      <family val="1"/>
    </font>
    <font>
      <sz val="16"/>
      <color theme="1"/>
      <name val="ＭＳ 明朝"/>
      <family val="1"/>
    </font>
    <font>
      <sz val="11"/>
      <color auto="1"/>
      <name val="ＭＳ 明朝"/>
      <family val="1"/>
    </font>
    <font>
      <sz val="6"/>
      <color auto="1"/>
      <name val="ＭＳ 明朝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/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3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5" fillId="0" borderId="0"/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45">
    <xf numFmtId="0" fontId="0" fillId="0" borderId="0" xfId="0">
      <alignment vertical="center"/>
    </xf>
    <xf numFmtId="0" fontId="2" fillId="0" borderId="0" xfId="8">
      <alignment vertical="center"/>
    </xf>
    <xf numFmtId="0" fontId="9" fillId="0" borderId="0" xfId="8" applyFont="1" applyAlignment="1">
      <alignment horizontal="centerContinuous" vertical="center"/>
    </xf>
    <xf numFmtId="0" fontId="10" fillId="0" borderId="1" xfId="8" quotePrefix="1" applyFont="1" applyBorder="1" applyAlignment="1">
      <alignment horizontal="center" vertical="center"/>
    </xf>
    <xf numFmtId="0" fontId="11" fillId="0" borderId="2" xfId="8" quotePrefix="1" applyFont="1" applyBorder="1" applyAlignment="1">
      <alignment horizontal="left" wrapText="1"/>
    </xf>
    <xf numFmtId="0" fontId="11" fillId="0" borderId="2" xfId="8" applyFont="1" applyBorder="1" applyAlignment="1">
      <alignment horizontal="left" wrapText="1"/>
    </xf>
    <xf numFmtId="0" fontId="11" fillId="0" borderId="3" xfId="8" applyFont="1" applyBorder="1" applyAlignment="1">
      <alignment horizontal="left" wrapText="1"/>
    </xf>
    <xf numFmtId="0" fontId="11" fillId="0" borderId="4" xfId="8" applyFont="1" applyBorder="1" applyAlignment="1">
      <alignment horizontal="left" wrapText="1"/>
    </xf>
    <xf numFmtId="0" fontId="10" fillId="0" borderId="5" xfId="8" quotePrefix="1" applyFont="1" applyBorder="1" applyAlignment="1">
      <alignment horizontal="center" vertical="center"/>
    </xf>
    <xf numFmtId="0" fontId="11" fillId="0" borderId="6" xfId="8" applyFont="1" applyBorder="1" applyAlignment="1">
      <alignment horizontal="left" wrapText="1"/>
    </xf>
    <xf numFmtId="0" fontId="11" fillId="0" borderId="6" xfId="8" quotePrefix="1" applyFont="1" applyBorder="1" applyAlignment="1">
      <alignment horizontal="left" wrapText="1"/>
    </xf>
    <xf numFmtId="0" fontId="11" fillId="0" borderId="7" xfId="8" applyFont="1" applyBorder="1" applyAlignment="1">
      <alignment horizontal="left" wrapText="1"/>
    </xf>
    <xf numFmtId="0" fontId="11" fillId="0" borderId="8" xfId="8" applyFont="1" applyBorder="1" applyAlignment="1">
      <alignment horizontal="left" wrapText="1"/>
    </xf>
    <xf numFmtId="0" fontId="11" fillId="0" borderId="7" xfId="8" quotePrefix="1" applyFont="1" applyBorder="1" applyAlignment="1">
      <alignment horizontal="left" wrapText="1"/>
    </xf>
    <xf numFmtId="0" fontId="11" fillId="0" borderId="8" xfId="8" quotePrefix="1" applyFont="1" applyBorder="1" applyAlignment="1">
      <alignment horizontal="left" wrapText="1"/>
    </xf>
    <xf numFmtId="0" fontId="11" fillId="0" borderId="6" xfId="8" quotePrefix="1" applyFont="1" applyBorder="1" applyAlignment="1">
      <alignment horizontal="center"/>
    </xf>
    <xf numFmtId="0" fontId="11" fillId="0" borderId="9" xfId="8" quotePrefix="1" applyFont="1" applyBorder="1" applyAlignment="1">
      <alignment horizontal="center"/>
    </xf>
    <xf numFmtId="0" fontId="11" fillId="0" borderId="8" xfId="8" quotePrefix="1" applyFont="1" applyBorder="1" applyAlignment="1">
      <alignment horizontal="center"/>
    </xf>
    <xf numFmtId="0" fontId="12" fillId="2" borderId="6" xfId="8" applyFont="1" applyFill="1" applyBorder="1" applyAlignment="1">
      <alignment horizontal="right"/>
    </xf>
    <xf numFmtId="0" fontId="12" fillId="2" borderId="7" xfId="8" applyFont="1" applyFill="1" applyBorder="1" applyAlignment="1">
      <alignment horizontal="right"/>
    </xf>
    <xf numFmtId="0" fontId="13" fillId="0" borderId="6" xfId="8" applyFont="1" applyBorder="1" applyAlignment="1">
      <alignment horizontal="right"/>
    </xf>
    <xf numFmtId="0" fontId="12" fillId="2" borderId="8" xfId="8" applyFont="1" applyFill="1" applyBorder="1" applyAlignment="1">
      <alignment horizontal="right"/>
    </xf>
    <xf numFmtId="0" fontId="14" fillId="0" borderId="6" xfId="8" quotePrefix="1" applyFont="1" applyBorder="1" applyAlignment="1">
      <alignment horizontal="right"/>
    </xf>
    <xf numFmtId="176" fontId="14" fillId="0" borderId="6" xfId="8" quotePrefix="1" applyNumberFormat="1" applyFont="1" applyBorder="1" applyAlignment="1">
      <alignment horizontal="right"/>
    </xf>
    <xf numFmtId="176" fontId="14" fillId="0" borderId="9" xfId="8" quotePrefix="1" applyNumberFormat="1" applyFont="1" applyBorder="1" applyAlignment="1">
      <alignment horizontal="right"/>
    </xf>
    <xf numFmtId="176" fontId="14" fillId="0" borderId="7" xfId="8" quotePrefix="1" applyNumberFormat="1" applyFont="1" applyBorder="1" applyAlignment="1">
      <alignment horizontal="right"/>
    </xf>
    <xf numFmtId="176" fontId="14" fillId="0" borderId="8" xfId="8" quotePrefix="1" applyNumberFormat="1" applyFont="1" applyBorder="1" applyAlignment="1">
      <alignment horizontal="right"/>
    </xf>
    <xf numFmtId="0" fontId="11" fillId="0" borderId="6" xfId="8" applyFont="1" applyBorder="1" applyAlignment="1">
      <alignment horizontal="right"/>
    </xf>
    <xf numFmtId="0" fontId="11" fillId="0" borderId="7" xfId="8" applyFont="1" applyBorder="1" applyAlignment="1">
      <alignment horizontal="right"/>
    </xf>
    <xf numFmtId="0" fontId="11" fillId="0" borderId="8" xfId="8" applyFont="1" applyBorder="1" applyAlignment="1">
      <alignment horizontal="right"/>
    </xf>
    <xf numFmtId="0" fontId="10" fillId="0" borderId="10" xfId="8" quotePrefix="1" applyFont="1" applyBorder="1" applyAlignment="1">
      <alignment horizontal="center" vertical="center"/>
    </xf>
    <xf numFmtId="0" fontId="11" fillId="0" borderId="11" xfId="8" applyFont="1" applyBorder="1" applyAlignment="1">
      <alignment horizontal="left" wrapText="1"/>
    </xf>
    <xf numFmtId="0" fontId="11" fillId="0" borderId="12" xfId="8" applyFont="1" applyBorder="1" applyAlignment="1">
      <alignment horizontal="left" wrapText="1"/>
    </xf>
    <xf numFmtId="0" fontId="11" fillId="0" borderId="13" xfId="8" applyFont="1" applyBorder="1" applyAlignment="1">
      <alignment horizontal="left" wrapText="1"/>
    </xf>
    <xf numFmtId="0" fontId="1" fillId="0" borderId="0" xfId="18">
      <alignment vertical="center"/>
    </xf>
    <xf numFmtId="0" fontId="2" fillId="0" borderId="0" xfId="18" applyFont="1" applyAlignment="1">
      <alignment horizontal="left" vertical="top"/>
    </xf>
    <xf numFmtId="0" fontId="16" fillId="0" borderId="0" xfId="18" applyFont="1" applyAlignment="1">
      <alignment horizontal="left" vertical="center"/>
    </xf>
    <xf numFmtId="0" fontId="16" fillId="0" borderId="0" xfId="18" quotePrefix="1" applyFont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2" fillId="0" borderId="14" xfId="8" applyBorder="1" applyAlignment="1">
      <alignment horizontal="center" vertical="center"/>
    </xf>
    <xf numFmtId="0" fontId="2" fillId="0" borderId="15" xfId="8" applyBorder="1" applyAlignment="1">
      <alignment horizontal="left" vertical="center"/>
    </xf>
    <xf numFmtId="0" fontId="2" fillId="0" borderId="16" xfId="8" applyBorder="1" applyAlignment="1">
      <alignment horizontal="left" vertical="center"/>
    </xf>
    <xf numFmtId="0" fontId="2" fillId="0" borderId="17" xfId="8" applyBorder="1" applyAlignment="1">
      <alignment horizontal="left" vertical="center"/>
    </xf>
    <xf numFmtId="0" fontId="2" fillId="0" borderId="18" xfId="8" applyBorder="1" applyAlignment="1">
      <alignment horizontal="left" vertical="center"/>
    </xf>
    <xf numFmtId="0" fontId="2" fillId="0" borderId="0" xfId="8" applyAlignment="1">
      <alignment horizontal="left" vertical="center"/>
    </xf>
    <xf numFmtId="0" fontId="2" fillId="0" borderId="19" xfId="8" applyBorder="1" applyAlignment="1">
      <alignment horizontal="center" vertical="center"/>
    </xf>
    <xf numFmtId="0" fontId="17" fillId="0" borderId="18" xfId="8" applyFont="1" applyBorder="1" applyAlignment="1">
      <alignment horizontal="left" vertical="center"/>
    </xf>
    <xf numFmtId="0" fontId="17" fillId="0" borderId="0" xfId="8" applyFont="1" applyAlignment="1">
      <alignment horizontal="left" vertical="center"/>
    </xf>
    <xf numFmtId="0" fontId="2" fillId="0" borderId="20" xfId="8" applyBorder="1" applyAlignment="1">
      <alignment horizontal="left" vertical="center"/>
    </xf>
    <xf numFmtId="0" fontId="2" fillId="0" borderId="18" xfId="8" applyBorder="1" applyAlignment="1">
      <alignment horizontal="right"/>
    </xf>
    <xf numFmtId="0" fontId="2" fillId="0" borderId="0" xfId="8" applyAlignment="1">
      <alignment horizontal="right"/>
    </xf>
    <xf numFmtId="176" fontId="17" fillId="0" borderId="0" xfId="8" applyNumberFormat="1" applyFont="1" applyAlignment="1">
      <alignment horizontal="right"/>
    </xf>
    <xf numFmtId="0" fontId="18" fillId="2" borderId="0" xfId="8" applyFont="1" applyFill="1" applyAlignment="1">
      <alignment horizontal="right"/>
    </xf>
    <xf numFmtId="0" fontId="2" fillId="0" borderId="20" xfId="8" applyBorder="1" applyAlignment="1">
      <alignment horizontal="right"/>
    </xf>
    <xf numFmtId="0" fontId="2" fillId="0" borderId="18" xfId="8" applyBorder="1" applyAlignment="1">
      <alignment horizontal="left"/>
    </xf>
    <xf numFmtId="0" fontId="2" fillId="0" borderId="0" xfId="8" applyAlignment="1">
      <alignment horizontal="left"/>
    </xf>
    <xf numFmtId="0" fontId="17" fillId="0" borderId="0" xfId="8" applyFont="1" applyAlignment="1">
      <alignment horizontal="left"/>
    </xf>
    <xf numFmtId="0" fontId="18" fillId="2" borderId="0" xfId="8" applyFont="1" applyFill="1" applyAlignment="1">
      <alignment horizontal="left"/>
    </xf>
    <xf numFmtId="0" fontId="2" fillId="0" borderId="20" xfId="8" applyBorder="1" applyAlignment="1">
      <alignment horizontal="left"/>
    </xf>
    <xf numFmtId="0" fontId="2" fillId="0" borderId="18" xfId="8" applyBorder="1">
      <alignment vertical="center"/>
    </xf>
    <xf numFmtId="0" fontId="2" fillId="0" borderId="20" xfId="8" applyBorder="1">
      <alignment vertical="center"/>
    </xf>
    <xf numFmtId="0" fontId="2" fillId="0" borderId="10" xfId="8" applyBorder="1" applyAlignment="1">
      <alignment horizontal="center" vertical="center"/>
    </xf>
    <xf numFmtId="0" fontId="2" fillId="0" borderId="21" xfId="8" applyBorder="1">
      <alignment vertical="center"/>
    </xf>
    <xf numFmtId="0" fontId="2" fillId="0" borderId="22" xfId="8" applyBorder="1">
      <alignment vertical="center"/>
    </xf>
    <xf numFmtId="0" fontId="2" fillId="0" borderId="13" xfId="8" applyBorder="1">
      <alignment vertical="center"/>
    </xf>
    <xf numFmtId="0" fontId="11" fillId="0" borderId="15" xfId="8" applyFont="1" applyBorder="1" applyAlignment="1">
      <alignment horizontal="center" vertical="center"/>
    </xf>
    <xf numFmtId="0" fontId="11" fillId="0" borderId="16" xfId="8" applyFont="1" applyBorder="1" applyAlignment="1">
      <alignment horizontal="center" vertical="center"/>
    </xf>
    <xf numFmtId="0" fontId="11" fillId="0" borderId="16" xfId="8" quotePrefix="1" applyFont="1" applyBorder="1" applyAlignment="1">
      <alignment horizontal="center" vertical="center"/>
    </xf>
    <xf numFmtId="0" fontId="11" fillId="0" borderId="17" xfId="8" applyFont="1" applyBorder="1" applyAlignment="1">
      <alignment horizontal="center" vertical="center"/>
    </xf>
    <xf numFmtId="0" fontId="11" fillId="0" borderId="16" xfId="8" applyFont="1" applyBorder="1" applyAlignment="1">
      <alignment horizontal="left" wrapText="1"/>
    </xf>
    <xf numFmtId="0" fontId="11" fillId="0" borderId="23" xfId="8" applyFont="1" applyBorder="1" applyAlignment="1">
      <alignment horizontal="left" wrapText="1"/>
    </xf>
    <xf numFmtId="0" fontId="11" fillId="0" borderId="24" xfId="8" applyFont="1" applyBorder="1" applyAlignment="1">
      <alignment horizontal="left" wrapText="1"/>
    </xf>
    <xf numFmtId="0" fontId="11" fillId="0" borderId="25" xfId="8" applyFont="1" applyBorder="1" applyAlignment="1">
      <alignment horizontal="left" wrapText="1"/>
    </xf>
    <xf numFmtId="0" fontId="11" fillId="0" borderId="26" xfId="8" applyFont="1" applyBorder="1" applyAlignment="1">
      <alignment horizontal="center" vertical="center"/>
    </xf>
    <xf numFmtId="0" fontId="11" fillId="0" borderId="27" xfId="8" applyFont="1" applyBorder="1" applyAlignment="1">
      <alignment horizontal="center" vertical="center"/>
    </xf>
    <xf numFmtId="0" fontId="11" fillId="0" borderId="27" xfId="8" quotePrefix="1" applyFont="1" applyBorder="1" applyAlignment="1">
      <alignment horizontal="center" vertical="center"/>
    </xf>
    <xf numFmtId="0" fontId="11" fillId="0" borderId="28" xfId="8" applyFont="1" applyBorder="1" applyAlignment="1">
      <alignment horizontal="center" vertical="center"/>
    </xf>
    <xf numFmtId="0" fontId="11" fillId="0" borderId="27" xfId="8" applyFont="1" applyBorder="1" applyAlignment="1">
      <alignment horizontal="left" wrapText="1"/>
    </xf>
    <xf numFmtId="0" fontId="11" fillId="0" borderId="29" xfId="8" applyFont="1" applyBorder="1" applyAlignment="1">
      <alignment horizontal="left" wrapText="1"/>
    </xf>
    <xf numFmtId="0" fontId="11" fillId="0" borderId="30" xfId="8" applyFont="1" applyBorder="1" applyAlignment="1">
      <alignment horizontal="left" wrapText="1"/>
    </xf>
    <xf numFmtId="0" fontId="11" fillId="0" borderId="28" xfId="8" applyFont="1" applyBorder="1" applyAlignment="1">
      <alignment horizontal="left" wrapText="1"/>
    </xf>
    <xf numFmtId="0" fontId="11" fillId="0" borderId="27" xfId="8" quotePrefix="1" applyFont="1" applyBorder="1" applyAlignment="1">
      <alignment horizontal="center"/>
    </xf>
    <xf numFmtId="0" fontId="11" fillId="0" borderId="27" xfId="8" applyFont="1" applyBorder="1" applyAlignment="1">
      <alignment horizontal="center"/>
    </xf>
    <xf numFmtId="0" fontId="11" fillId="0" borderId="29" xfId="8" applyFont="1" applyBorder="1" applyAlignment="1">
      <alignment horizontal="center"/>
    </xf>
    <xf numFmtId="0" fontId="11" fillId="0" borderId="30" xfId="8" applyFont="1" applyBorder="1" applyAlignment="1">
      <alignment horizontal="center"/>
    </xf>
    <xf numFmtId="0" fontId="11" fillId="0" borderId="28" xfId="8" applyFont="1" applyBorder="1" applyAlignment="1">
      <alignment horizontal="center"/>
    </xf>
    <xf numFmtId="176" fontId="12" fillId="2" borderId="27" xfId="8" applyNumberFormat="1" applyFont="1" applyFill="1" applyBorder="1" applyAlignment="1">
      <alignment horizontal="right"/>
    </xf>
    <xf numFmtId="176" fontId="14" fillId="0" borderId="27" xfId="8" applyNumberFormat="1" applyFont="1" applyBorder="1" applyAlignment="1">
      <alignment horizontal="right"/>
    </xf>
    <xf numFmtId="176" fontId="14" fillId="0" borderId="29" xfId="8" applyNumberFormat="1" applyFont="1" applyBorder="1" applyAlignment="1">
      <alignment horizontal="right"/>
    </xf>
    <xf numFmtId="176" fontId="14" fillId="0" borderId="30" xfId="8" applyNumberFormat="1" applyFont="1" applyBorder="1" applyAlignment="1">
      <alignment horizontal="right"/>
    </xf>
    <xf numFmtId="176" fontId="14" fillId="0" borderId="28" xfId="8" applyNumberFormat="1" applyFont="1" applyBorder="1" applyAlignment="1">
      <alignment horizontal="right"/>
    </xf>
    <xf numFmtId="177" fontId="12" fillId="2" borderId="27" xfId="8" applyNumberFormat="1" applyFont="1" applyFill="1" applyBorder="1" applyAlignment="1">
      <alignment horizontal="right"/>
    </xf>
    <xf numFmtId="177" fontId="14" fillId="0" borderId="29" xfId="8" applyNumberFormat="1" applyFont="1" applyBorder="1" applyAlignment="1">
      <alignment horizontal="right"/>
    </xf>
    <xf numFmtId="177" fontId="14" fillId="0" borderId="30" xfId="8" applyNumberFormat="1" applyFont="1" applyBorder="1" applyAlignment="1">
      <alignment horizontal="right"/>
    </xf>
    <xf numFmtId="177" fontId="14" fillId="0" borderId="27" xfId="8" applyNumberFormat="1" applyFont="1" applyBorder="1" applyAlignment="1">
      <alignment horizontal="right"/>
    </xf>
    <xf numFmtId="177" fontId="14" fillId="0" borderId="28" xfId="8" applyNumberFormat="1" applyFont="1" applyBorder="1" applyAlignment="1">
      <alignment horizontal="right"/>
    </xf>
    <xf numFmtId="0" fontId="11" fillId="0" borderId="21" xfId="8" applyFont="1" applyBorder="1" applyAlignment="1">
      <alignment horizontal="center" vertical="center"/>
    </xf>
    <xf numFmtId="0" fontId="11" fillId="0" borderId="22" xfId="8" applyFont="1" applyBorder="1" applyAlignment="1">
      <alignment horizontal="center" vertical="center"/>
    </xf>
    <xf numFmtId="0" fontId="11" fillId="0" borderId="22" xfId="8" quotePrefix="1" applyFont="1" applyBorder="1" applyAlignment="1">
      <alignment horizontal="center" vertical="center"/>
    </xf>
    <xf numFmtId="0" fontId="11" fillId="0" borderId="13" xfId="8" applyFont="1" applyBorder="1" applyAlignment="1">
      <alignment horizontal="center" vertical="center"/>
    </xf>
    <xf numFmtId="0" fontId="11" fillId="0" borderId="22" xfId="8" applyFont="1" applyBorder="1" applyAlignment="1">
      <alignment horizontal="left" wrapText="1"/>
    </xf>
    <xf numFmtId="0" fontId="11" fillId="0" borderId="31" xfId="8" applyFont="1" applyBorder="1" applyAlignment="1">
      <alignment horizontal="left" wrapText="1"/>
    </xf>
    <xf numFmtId="0" fontId="11" fillId="0" borderId="32" xfId="8" applyFont="1" applyBorder="1" applyAlignment="1">
      <alignment horizontal="left" wrapText="1"/>
    </xf>
    <xf numFmtId="0" fontId="19" fillId="0" borderId="0" xfId="18" applyFont="1" applyAlignment="1">
      <alignment horizontal="centerContinuous" vertical="center"/>
    </xf>
    <xf numFmtId="0" fontId="10" fillId="0" borderId="33" xfId="18" applyFont="1" applyBorder="1" applyAlignment="1">
      <alignment horizontal="center" vertical="center"/>
    </xf>
    <xf numFmtId="0" fontId="10" fillId="0" borderId="34" xfId="18" quotePrefix="1" applyFont="1" applyBorder="1" applyAlignment="1">
      <alignment horizontal="center" vertical="center"/>
    </xf>
    <xf numFmtId="0" fontId="10" fillId="0" borderId="33" xfId="18" applyFont="1" applyBorder="1" applyAlignment="1">
      <alignment horizontal="left" wrapText="1"/>
    </xf>
    <xf numFmtId="0" fontId="10" fillId="0" borderId="35" xfId="18" applyFont="1" applyBorder="1" applyAlignment="1">
      <alignment horizontal="left" wrapText="1"/>
    </xf>
    <xf numFmtId="0" fontId="10" fillId="0" borderId="36" xfId="18" applyFont="1" applyBorder="1" applyAlignment="1">
      <alignment horizontal="left" wrapText="1"/>
    </xf>
    <xf numFmtId="0" fontId="10" fillId="0" borderId="37" xfId="18" applyFont="1" applyBorder="1" applyAlignment="1">
      <alignment horizontal="left" wrapText="1"/>
    </xf>
    <xf numFmtId="0" fontId="10" fillId="0" borderId="34" xfId="18" applyFont="1" applyBorder="1" applyAlignment="1">
      <alignment horizontal="left" wrapText="1"/>
    </xf>
    <xf numFmtId="0" fontId="10" fillId="0" borderId="35" xfId="18" applyFont="1" applyBorder="1" applyAlignment="1">
      <alignment horizontal="center"/>
    </xf>
    <xf numFmtId="0" fontId="10" fillId="0" borderId="34" xfId="18" quotePrefix="1" applyFont="1" applyBorder="1" applyAlignment="1">
      <alignment horizontal="center"/>
    </xf>
    <xf numFmtId="0" fontId="10" fillId="0" borderId="38" xfId="18" applyFont="1" applyBorder="1" applyAlignment="1">
      <alignment horizontal="center" vertical="center"/>
    </xf>
    <xf numFmtId="0" fontId="10" fillId="0" borderId="39" xfId="18" quotePrefix="1" applyFont="1" applyBorder="1" applyAlignment="1">
      <alignment horizontal="center" vertical="center"/>
    </xf>
    <xf numFmtId="0" fontId="20" fillId="0" borderId="40" xfId="18" applyFont="1" applyBorder="1" applyAlignment="1">
      <alignment horizontal="right"/>
    </xf>
    <xf numFmtId="0" fontId="10" fillId="0" borderId="41" xfId="18" applyFont="1" applyBorder="1" applyAlignment="1">
      <alignment horizontal="center"/>
    </xf>
    <xf numFmtId="178" fontId="21" fillId="2" borderId="40" xfId="18" applyNumberFormat="1" applyFont="1" applyFill="1" applyBorder="1" applyAlignment="1">
      <alignment horizontal="right"/>
    </xf>
    <xf numFmtId="178" fontId="20" fillId="0" borderId="41" xfId="18" applyNumberFormat="1" applyFont="1" applyBorder="1" applyAlignment="1">
      <alignment horizontal="right"/>
    </xf>
    <xf numFmtId="178" fontId="20" fillId="0" borderId="40" xfId="18" applyNumberFormat="1" applyFont="1" applyBorder="1" applyAlignment="1">
      <alignment horizontal="right"/>
    </xf>
    <xf numFmtId="178" fontId="20" fillId="0" borderId="42" xfId="18" applyNumberFormat="1" applyFont="1" applyBorder="1" applyAlignment="1">
      <alignment horizontal="right"/>
    </xf>
    <xf numFmtId="178" fontId="20" fillId="0" borderId="39" xfId="18" applyNumberFormat="1" applyFont="1" applyBorder="1" applyAlignment="1">
      <alignment horizontal="right"/>
    </xf>
    <xf numFmtId="0" fontId="21" fillId="2" borderId="40" xfId="18" applyFont="1" applyFill="1" applyBorder="1" applyAlignment="1">
      <alignment horizontal="right"/>
    </xf>
    <xf numFmtId="178" fontId="20" fillId="0" borderId="29" xfId="18" applyNumberFormat="1" applyFont="1" applyBorder="1" applyAlignment="1">
      <alignment horizontal="right"/>
    </xf>
    <xf numFmtId="178" fontId="20" fillId="0" borderId="30" xfId="18" applyNumberFormat="1" applyFont="1" applyBorder="1" applyAlignment="1">
      <alignment horizontal="right"/>
    </xf>
    <xf numFmtId="0" fontId="10" fillId="0" borderId="43" xfId="18" quotePrefix="1" applyFont="1" applyBorder="1" applyAlignment="1">
      <alignment horizontal="center" vertical="center"/>
    </xf>
    <xf numFmtId="0" fontId="20" fillId="0" borderId="41" xfId="18" applyFont="1" applyBorder="1" applyAlignment="1">
      <alignment horizontal="right"/>
    </xf>
    <xf numFmtId="0" fontId="20" fillId="0" borderId="42" xfId="18" applyFont="1" applyBorder="1" applyAlignment="1">
      <alignment horizontal="right"/>
    </xf>
    <xf numFmtId="0" fontId="20" fillId="0" borderId="39" xfId="18" applyFont="1" applyBorder="1" applyAlignment="1">
      <alignment horizontal="right"/>
    </xf>
    <xf numFmtId="0" fontId="10" fillId="0" borderId="27" xfId="18" applyFont="1" applyBorder="1" applyAlignment="1">
      <alignment horizontal="left" vertical="top"/>
    </xf>
    <xf numFmtId="0" fontId="10" fillId="0" borderId="39" xfId="18" applyFont="1" applyBorder="1" applyAlignment="1">
      <alignment horizontal="left" vertical="top"/>
    </xf>
    <xf numFmtId="0" fontId="10" fillId="0" borderId="44" xfId="18" quotePrefix="1" applyFont="1" applyBorder="1" applyAlignment="1">
      <alignment horizontal="center" vertical="center"/>
    </xf>
    <xf numFmtId="177" fontId="20" fillId="0" borderId="40" xfId="18" applyNumberFormat="1" applyFont="1" applyBorder="1" applyAlignment="1">
      <alignment horizontal="right"/>
    </xf>
    <xf numFmtId="177" fontId="10" fillId="0" borderId="41" xfId="18" applyNumberFormat="1" applyFont="1" applyBorder="1" applyAlignment="1">
      <alignment horizontal="center"/>
    </xf>
    <xf numFmtId="4" fontId="21" fillId="2" borderId="40" xfId="18" applyNumberFormat="1" applyFont="1" applyFill="1" applyBorder="1" applyAlignment="1">
      <alignment horizontal="right"/>
    </xf>
    <xf numFmtId="4" fontId="20" fillId="0" borderId="41" xfId="18" applyNumberFormat="1" applyFont="1" applyBorder="1" applyAlignment="1">
      <alignment horizontal="right"/>
    </xf>
    <xf numFmtId="177" fontId="21" fillId="2" borderId="40" xfId="18" applyNumberFormat="1" applyFont="1" applyFill="1" applyBorder="1" applyAlignment="1">
      <alignment horizontal="right"/>
    </xf>
    <xf numFmtId="177" fontId="20" fillId="0" borderId="41" xfId="18" applyNumberFormat="1" applyFont="1" applyBorder="1" applyAlignment="1">
      <alignment horizontal="right"/>
    </xf>
    <xf numFmtId="177" fontId="20" fillId="0" borderId="39" xfId="18" applyNumberFormat="1" applyFont="1" applyBorder="1" applyAlignment="1">
      <alignment horizontal="right"/>
    </xf>
    <xf numFmtId="0" fontId="10" fillId="0" borderId="40" xfId="18" applyFont="1" applyBorder="1" applyAlignment="1">
      <alignment horizontal="left" vertical="top"/>
    </xf>
    <xf numFmtId="0" fontId="10" fillId="0" borderId="45" xfId="18" quotePrefix="1" applyFont="1" applyBorder="1" applyAlignment="1">
      <alignment horizontal="center" vertical="center"/>
    </xf>
    <xf numFmtId="0" fontId="10" fillId="0" borderId="21" xfId="18" applyFont="1" applyBorder="1" applyAlignment="1">
      <alignment horizontal="center" vertical="center"/>
    </xf>
    <xf numFmtId="0" fontId="10" fillId="0" borderId="13" xfId="18" quotePrefix="1" applyFont="1" applyBorder="1" applyAlignment="1">
      <alignment horizontal="center" vertical="center"/>
    </xf>
    <xf numFmtId="0" fontId="10" fillId="0" borderId="46" xfId="18" applyFont="1" applyBorder="1" applyAlignment="1">
      <alignment horizontal="left" wrapText="1"/>
    </xf>
    <xf numFmtId="0" fontId="10" fillId="0" borderId="47" xfId="18" applyFont="1" applyBorder="1" applyAlignment="1">
      <alignment horizontal="left" wrapText="1"/>
    </xf>
    <xf numFmtId="0" fontId="10" fillId="0" borderId="48" xfId="18" applyFont="1" applyBorder="1" applyAlignment="1">
      <alignment horizontal="left" wrapText="1"/>
    </xf>
    <xf numFmtId="0" fontId="10" fillId="0" borderId="31" xfId="18" applyFont="1" applyBorder="1" applyAlignment="1">
      <alignment horizontal="right"/>
    </xf>
    <xf numFmtId="179" fontId="10" fillId="0" borderId="32" xfId="18" applyNumberFormat="1" applyFont="1" applyBorder="1" applyAlignment="1">
      <alignment horizontal="right"/>
    </xf>
    <xf numFmtId="0" fontId="10" fillId="0" borderId="49" xfId="18" applyFont="1" applyBorder="1" applyAlignment="1">
      <alignment horizontal="left" wrapText="1"/>
    </xf>
    <xf numFmtId="179" fontId="10" fillId="0" borderId="48" xfId="18" applyNumberFormat="1" applyFont="1" applyBorder="1" applyAlignment="1">
      <alignment horizontal="left"/>
    </xf>
    <xf numFmtId="179" fontId="10" fillId="0" borderId="47" xfId="18" applyNumberFormat="1" applyFont="1" applyBorder="1" applyAlignment="1">
      <alignment horizontal="left"/>
    </xf>
    <xf numFmtId="0" fontId="10" fillId="0" borderId="50" xfId="18" applyFont="1" applyBorder="1" applyAlignment="1">
      <alignment horizontal="left" wrapText="1"/>
    </xf>
    <xf numFmtId="0" fontId="10" fillId="0" borderId="22" xfId="18" applyFont="1" applyBorder="1" applyAlignment="1">
      <alignment horizontal="left" vertical="top"/>
    </xf>
    <xf numFmtId="0" fontId="10" fillId="0" borderId="13" xfId="18" applyFont="1" applyBorder="1" applyAlignment="1">
      <alignment horizontal="left" vertical="top"/>
    </xf>
    <xf numFmtId="179" fontId="10" fillId="0" borderId="22" xfId="18" applyNumberFormat="1" applyFont="1" applyBorder="1" applyAlignment="1">
      <alignment horizontal="right"/>
    </xf>
    <xf numFmtId="0" fontId="11" fillId="0" borderId="29" xfId="8" quotePrefix="1" applyFont="1" applyBorder="1" applyAlignment="1">
      <alignment horizontal="center"/>
    </xf>
    <xf numFmtId="176" fontId="12" fillId="2" borderId="29" xfId="8" applyNumberFormat="1" applyFont="1" applyFill="1" applyBorder="1" applyAlignment="1">
      <alignment horizontal="right"/>
    </xf>
    <xf numFmtId="177" fontId="12" fillId="2" borderId="29" xfId="8" applyNumberFormat="1" applyFont="1" applyFill="1" applyBorder="1" applyAlignment="1">
      <alignment horizontal="right"/>
    </xf>
    <xf numFmtId="0" fontId="22" fillId="0" borderId="51" xfId="18" applyFont="1" applyBorder="1" applyAlignment="1">
      <alignment horizontal="center" vertical="center" wrapText="1"/>
    </xf>
    <xf numFmtId="0" fontId="22" fillId="0" borderId="52" xfId="18" applyFont="1" applyBorder="1" applyAlignment="1">
      <alignment horizontal="center" vertical="center" wrapText="1"/>
    </xf>
    <xf numFmtId="0" fontId="22" fillId="0" borderId="53" xfId="18" applyFont="1" applyBorder="1" applyAlignment="1">
      <alignment horizontal="center" vertical="center" wrapText="1"/>
    </xf>
    <xf numFmtId="0" fontId="22" fillId="0" borderId="53" xfId="18" applyFont="1" applyBorder="1" applyAlignment="1">
      <alignment horizontal="left" wrapText="1"/>
    </xf>
    <xf numFmtId="0" fontId="22" fillId="0" borderId="54" xfId="18" applyFont="1" applyBorder="1" applyAlignment="1">
      <alignment horizontal="centerContinuous"/>
    </xf>
    <xf numFmtId="0" fontId="22" fillId="0" borderId="55" xfId="18" applyFont="1" applyBorder="1" applyAlignment="1">
      <alignment horizontal="centerContinuous"/>
    </xf>
    <xf numFmtId="0" fontId="22" fillId="0" borderId="56" xfId="18" applyFont="1" applyBorder="1" applyAlignment="1">
      <alignment horizontal="center" vertical="center" wrapText="1"/>
    </xf>
    <xf numFmtId="0" fontId="22" fillId="0" borderId="57" xfId="18" applyFont="1" applyBorder="1" applyAlignment="1">
      <alignment horizontal="center" vertical="center" wrapText="1"/>
    </xf>
    <xf numFmtId="0" fontId="22" fillId="0" borderId="6" xfId="18" applyFont="1" applyBorder="1" applyAlignment="1">
      <alignment horizontal="center" vertical="center" wrapText="1"/>
    </xf>
    <xf numFmtId="0" fontId="22" fillId="0" borderId="6" xfId="18" applyFont="1" applyBorder="1" applyAlignment="1">
      <alignment horizontal="left" wrapText="1"/>
    </xf>
    <xf numFmtId="0" fontId="22" fillId="0" borderId="58" xfId="18" applyFont="1" applyBorder="1" applyAlignment="1">
      <alignment horizontal="centerContinuous"/>
    </xf>
    <xf numFmtId="0" fontId="22" fillId="0" borderId="59" xfId="18" applyFont="1" applyBorder="1" applyAlignment="1">
      <alignment horizontal="centerContinuous"/>
    </xf>
    <xf numFmtId="0" fontId="22" fillId="0" borderId="6" xfId="18" applyFont="1" applyBorder="1" applyAlignment="1">
      <alignment horizontal="center" wrapText="1"/>
    </xf>
    <xf numFmtId="0" fontId="22" fillId="0" borderId="56" xfId="18" applyFont="1" applyBorder="1" applyAlignment="1">
      <alignment horizontal="centerContinuous"/>
    </xf>
    <xf numFmtId="0" fontId="22" fillId="0" borderId="6" xfId="18" applyFont="1" applyBorder="1" applyAlignment="1">
      <alignment horizontal="centerContinuous"/>
    </xf>
    <xf numFmtId="180" fontId="22" fillId="0" borderId="6" xfId="18" applyNumberFormat="1" applyFont="1" applyBorder="1" applyAlignment="1">
      <alignment horizontal="right"/>
    </xf>
    <xf numFmtId="0" fontId="22" fillId="0" borderId="56" xfId="18" applyFont="1" applyBorder="1" applyAlignment="1"/>
    <xf numFmtId="0" fontId="22" fillId="0" borderId="6" xfId="18" applyFont="1" applyBorder="1" applyAlignment="1"/>
    <xf numFmtId="181" fontId="22" fillId="0" borderId="6" xfId="18" applyNumberFormat="1" applyFont="1" applyBorder="1" applyAlignment="1">
      <alignment horizontal="right"/>
    </xf>
    <xf numFmtId="0" fontId="22" fillId="0" borderId="6" xfId="18" applyFont="1" applyBorder="1" applyAlignment="1">
      <alignment horizontal="center" vertical="center" shrinkToFit="1"/>
    </xf>
    <xf numFmtId="176" fontId="22" fillId="0" borderId="6" xfId="18" applyNumberFormat="1" applyFont="1" applyBorder="1" applyAlignment="1">
      <alignment horizontal="right"/>
    </xf>
    <xf numFmtId="176" fontId="22" fillId="0" borderId="56" xfId="18" applyNumberFormat="1" applyFont="1" applyBorder="1" applyAlignment="1">
      <alignment horizontal="right"/>
    </xf>
    <xf numFmtId="0" fontId="22" fillId="0" borderId="56" xfId="18" applyFont="1" applyBorder="1" applyAlignment="1">
      <alignment horizontal="center"/>
    </xf>
    <xf numFmtId="0" fontId="2" fillId="0" borderId="1" xfId="8" applyBorder="1" applyAlignment="1">
      <alignment horizontal="center" vertical="center"/>
    </xf>
    <xf numFmtId="0" fontId="2" fillId="0" borderId="60" xfId="8" applyBorder="1" applyAlignment="1">
      <alignment horizontal="left" vertical="center"/>
    </xf>
    <xf numFmtId="0" fontId="2" fillId="0" borderId="61" xfId="8" applyBorder="1" applyAlignment="1">
      <alignment horizontal="left" vertical="center"/>
    </xf>
    <xf numFmtId="0" fontId="2" fillId="0" borderId="62" xfId="8" applyBorder="1" applyAlignment="1">
      <alignment horizontal="left" vertical="center"/>
    </xf>
    <xf numFmtId="0" fontId="2" fillId="0" borderId="4" xfId="8" applyBorder="1" applyAlignment="1">
      <alignment horizontal="left" vertical="center"/>
    </xf>
    <xf numFmtId="0" fontId="2" fillId="0" borderId="0" xfId="8" applyAlignment="1">
      <alignment horizontal="centerContinuous" vertical="center"/>
    </xf>
    <xf numFmtId="0" fontId="2" fillId="0" borderId="5" xfId="8" applyBorder="1" applyAlignment="1">
      <alignment horizontal="center" vertical="center"/>
    </xf>
    <xf numFmtId="0" fontId="17" fillId="0" borderId="57" xfId="8" applyFont="1" applyBorder="1" applyAlignment="1">
      <alignment horizontal="left" vertical="center"/>
    </xf>
    <xf numFmtId="0" fontId="2" fillId="0" borderId="57" xfId="8" applyBorder="1" applyAlignment="1">
      <alignment horizontal="left" vertical="center"/>
    </xf>
    <xf numFmtId="182" fontId="2" fillId="0" borderId="57" xfId="8" applyNumberFormat="1" applyBorder="1" applyAlignment="1">
      <alignment horizontal="left" vertical="center"/>
    </xf>
    <xf numFmtId="0" fontId="17" fillId="0" borderId="63" xfId="8" applyFont="1" applyBorder="1" applyAlignment="1">
      <alignment horizontal="left" vertical="center"/>
    </xf>
    <xf numFmtId="0" fontId="17" fillId="0" borderId="64" xfId="8" applyFont="1" applyBorder="1" applyAlignment="1">
      <alignment horizontal="left" vertical="center"/>
    </xf>
    <xf numFmtId="0" fontId="2" fillId="0" borderId="8" xfId="8" applyBorder="1" applyAlignment="1">
      <alignment horizontal="left" vertical="center"/>
    </xf>
    <xf numFmtId="0" fontId="2" fillId="0" borderId="10" xfId="8" applyBorder="1" applyAlignment="1">
      <alignment horizontal="centerContinuous"/>
    </xf>
    <xf numFmtId="176" fontId="17" fillId="0" borderId="65" xfId="8" applyNumberFormat="1" applyFont="1" applyBorder="1" applyAlignment="1">
      <alignment horizontal="right"/>
    </xf>
    <xf numFmtId="0" fontId="2" fillId="0" borderId="66" xfId="8" applyBorder="1" applyAlignment="1">
      <alignment horizontal="right"/>
    </xf>
    <xf numFmtId="176" fontId="17" fillId="0" borderId="67" xfId="8" applyNumberFormat="1" applyFont="1" applyBorder="1" applyAlignment="1">
      <alignment horizontal="right"/>
    </xf>
    <xf numFmtId="0" fontId="2" fillId="0" borderId="22" xfId="8" applyBorder="1" applyAlignment="1">
      <alignment horizontal="left"/>
    </xf>
    <xf numFmtId="0" fontId="17" fillId="0" borderId="22" xfId="8" applyFont="1" applyBorder="1" applyAlignment="1">
      <alignment horizontal="left"/>
    </xf>
    <xf numFmtId="0" fontId="17" fillId="0" borderId="32" xfId="8" applyFont="1" applyBorder="1" applyAlignment="1">
      <alignment horizontal="left"/>
    </xf>
    <xf numFmtId="0" fontId="2" fillId="0" borderId="31" xfId="8" applyBorder="1" applyAlignment="1">
      <alignment horizontal="left"/>
    </xf>
    <xf numFmtId="0" fontId="18" fillId="2" borderId="22" xfId="8" applyFont="1" applyFill="1" applyBorder="1" applyAlignment="1">
      <alignment horizontal="left"/>
    </xf>
    <xf numFmtId="0" fontId="2" fillId="0" borderId="13" xfId="8" applyBorder="1" applyAlignment="1">
      <alignment horizontal="left"/>
    </xf>
    <xf numFmtId="0" fontId="11" fillId="0" borderId="33" xfId="8" applyFont="1" applyBorder="1" applyAlignment="1">
      <alignment horizontal="center" vertical="center"/>
    </xf>
    <xf numFmtId="0" fontId="11" fillId="0" borderId="35" xfId="8" applyFont="1" applyBorder="1" applyAlignment="1">
      <alignment horizontal="center" vertical="center"/>
    </xf>
    <xf numFmtId="0" fontId="11" fillId="0" borderId="35" xfId="8" quotePrefix="1" applyFont="1" applyBorder="1" applyAlignment="1">
      <alignment horizontal="center" vertical="center"/>
    </xf>
    <xf numFmtId="0" fontId="11" fillId="0" borderId="34" xfId="8" applyFont="1" applyBorder="1" applyAlignment="1">
      <alignment horizontal="center" vertical="center"/>
    </xf>
    <xf numFmtId="0" fontId="11" fillId="0" borderId="68" xfId="8" applyFont="1" applyBorder="1" applyAlignment="1">
      <alignment horizontal="left" wrapText="1"/>
    </xf>
    <xf numFmtId="0" fontId="11" fillId="0" borderId="69" xfId="8" applyFont="1" applyBorder="1" applyAlignment="1">
      <alignment horizontal="left" wrapText="1"/>
    </xf>
    <xf numFmtId="0" fontId="11" fillId="0" borderId="36" xfId="8" applyFont="1" applyBorder="1" applyAlignment="1">
      <alignment horizontal="left" wrapText="1"/>
    </xf>
    <xf numFmtId="0" fontId="11" fillId="0" borderId="37" xfId="8" applyFont="1" applyBorder="1" applyAlignment="1">
      <alignment horizontal="left" wrapText="1"/>
    </xf>
    <xf numFmtId="0" fontId="11" fillId="0" borderId="70" xfId="8" applyFont="1" applyBorder="1" applyAlignment="1">
      <alignment horizontal="left" wrapText="1"/>
    </xf>
    <xf numFmtId="0" fontId="11" fillId="0" borderId="71" xfId="8" applyFont="1" applyBorder="1" applyAlignment="1">
      <alignment horizontal="left" wrapText="1"/>
    </xf>
    <xf numFmtId="0" fontId="11" fillId="0" borderId="30" xfId="8" quotePrefix="1" applyFont="1" applyBorder="1" applyAlignment="1">
      <alignment horizontal="center"/>
    </xf>
    <xf numFmtId="0" fontId="11" fillId="0" borderId="71" xfId="8" applyFont="1" applyBorder="1" applyAlignment="1">
      <alignment horizontal="center"/>
    </xf>
    <xf numFmtId="0" fontId="11" fillId="0" borderId="71" xfId="8" quotePrefix="1" applyFont="1" applyBorder="1" applyAlignment="1">
      <alignment horizontal="center"/>
    </xf>
    <xf numFmtId="183" fontId="12" fillId="2" borderId="26" xfId="8" applyNumberFormat="1" applyFont="1" applyFill="1" applyBorder="1" applyAlignment="1">
      <alignment horizontal="right"/>
    </xf>
    <xf numFmtId="183" fontId="14" fillId="0" borderId="30" xfId="1" applyNumberFormat="1" applyFont="1" applyBorder="1" applyAlignment="1">
      <alignment horizontal="right"/>
    </xf>
    <xf numFmtId="183" fontId="12" fillId="2" borderId="29" xfId="8" applyNumberFormat="1" applyFont="1" applyFill="1" applyBorder="1" applyAlignment="1">
      <alignment horizontal="right"/>
    </xf>
    <xf numFmtId="183" fontId="12" fillId="2" borderId="27" xfId="8" applyNumberFormat="1" applyFont="1" applyFill="1" applyBorder="1" applyAlignment="1">
      <alignment horizontal="right"/>
    </xf>
    <xf numFmtId="183" fontId="14" fillId="0" borderId="29" xfId="8" applyNumberFormat="1" applyFont="1" applyBorder="1" applyAlignment="1">
      <alignment horizontal="right"/>
    </xf>
    <xf numFmtId="0" fontId="11" fillId="0" borderId="46" xfId="8" applyFont="1" applyBorder="1" applyAlignment="1">
      <alignment horizontal="center" vertical="center"/>
    </xf>
    <xf numFmtId="0" fontId="11" fillId="0" borderId="49" xfId="8" applyFont="1" applyBorder="1" applyAlignment="1">
      <alignment horizontal="center" vertical="center"/>
    </xf>
    <xf numFmtId="0" fontId="11" fillId="0" borderId="49" xfId="8" quotePrefix="1" applyFont="1" applyBorder="1" applyAlignment="1">
      <alignment horizontal="center" vertical="center"/>
    </xf>
    <xf numFmtId="0" fontId="11" fillId="0" borderId="50" xfId="8" applyFont="1" applyBorder="1" applyAlignment="1">
      <alignment horizontal="center" vertical="center"/>
    </xf>
    <xf numFmtId="0" fontId="11" fillId="0" borderId="72" xfId="8" applyFont="1" applyBorder="1" applyAlignment="1">
      <alignment horizontal="left" wrapText="1"/>
    </xf>
    <xf numFmtId="0" fontId="11" fillId="0" borderId="73" xfId="8" applyFont="1" applyBorder="1" applyAlignment="1">
      <alignment horizontal="left" wrapText="1"/>
    </xf>
    <xf numFmtId="0" fontId="11" fillId="0" borderId="47" xfId="8" applyFont="1" applyBorder="1" applyAlignment="1">
      <alignment horizontal="left" wrapText="1"/>
    </xf>
    <xf numFmtId="0" fontId="11" fillId="0" borderId="48" xfId="8" applyFont="1" applyBorder="1" applyAlignment="1">
      <alignment horizontal="left" wrapText="1"/>
    </xf>
    <xf numFmtId="0" fontId="2" fillId="0" borderId="14" xfId="18" quotePrefix="1" applyFont="1" applyBorder="1" applyAlignment="1">
      <alignment horizontal="center" vertical="center"/>
    </xf>
    <xf numFmtId="0" fontId="23" fillId="0" borderId="16" xfId="18" applyFont="1" applyBorder="1" applyAlignment="1">
      <alignment horizontal="left" wrapText="1"/>
    </xf>
    <xf numFmtId="0" fontId="23" fillId="0" borderId="74" xfId="18" applyFont="1" applyBorder="1" applyAlignment="1">
      <alignment horizontal="left" wrapText="1"/>
    </xf>
    <xf numFmtId="0" fontId="23" fillId="0" borderId="2" xfId="18" applyFont="1" applyBorder="1" applyAlignment="1">
      <alignment horizontal="left" wrapText="1"/>
    </xf>
    <xf numFmtId="0" fontId="23" fillId="0" borderId="75" xfId="18" applyFont="1" applyBorder="1" applyAlignment="1">
      <alignment horizontal="left" wrapText="1"/>
    </xf>
    <xf numFmtId="0" fontId="23" fillId="0" borderId="25" xfId="18" applyFont="1" applyBorder="1" applyAlignment="1">
      <alignment horizontal="left" wrapText="1"/>
    </xf>
    <xf numFmtId="0" fontId="23" fillId="0" borderId="75" xfId="18" applyFont="1" applyBorder="1" applyAlignment="1">
      <alignment horizontal="center" wrapText="1"/>
    </xf>
    <xf numFmtId="0" fontId="23" fillId="0" borderId="25" xfId="18" applyFont="1" applyBorder="1" applyAlignment="1">
      <alignment horizontal="center" wrapText="1"/>
    </xf>
    <xf numFmtId="0" fontId="23" fillId="0" borderId="76" xfId="18" applyFont="1" applyBorder="1" applyAlignment="1">
      <alignment horizontal="left" wrapText="1"/>
    </xf>
    <xf numFmtId="0" fontId="23" fillId="0" borderId="76" xfId="18" applyFont="1" applyBorder="1" applyAlignment="1">
      <alignment horizontal="center" wrapText="1"/>
    </xf>
    <xf numFmtId="0" fontId="23" fillId="0" borderId="17" xfId="18" applyFont="1" applyBorder="1" applyAlignment="1">
      <alignment horizontal="left" wrapText="1"/>
    </xf>
    <xf numFmtId="0" fontId="2" fillId="0" borderId="15" xfId="18" applyFont="1" applyBorder="1" applyAlignment="1">
      <alignment horizontal="center"/>
    </xf>
    <xf numFmtId="0" fontId="2" fillId="0" borderId="17" xfId="18" quotePrefix="1" applyFont="1" applyBorder="1" applyAlignment="1">
      <alignment horizontal="center"/>
    </xf>
    <xf numFmtId="0" fontId="2" fillId="0" borderId="16" xfId="18" applyFont="1" applyBorder="1" applyAlignment="1">
      <alignment horizontal="center"/>
    </xf>
    <xf numFmtId="0" fontId="2" fillId="0" borderId="77" xfId="18" quotePrefix="1" applyFont="1" applyBorder="1" applyAlignment="1">
      <alignment horizontal="center" vertical="center"/>
    </xf>
    <xf numFmtId="176" fontId="24" fillId="2" borderId="52" xfId="18" applyNumberFormat="1" applyFont="1" applyFill="1" applyBorder="1" applyAlignment="1">
      <alignment horizontal="right"/>
    </xf>
    <xf numFmtId="176" fontId="25" fillId="0" borderId="52" xfId="18" applyNumberFormat="1" applyFont="1" applyBorder="1" applyAlignment="1">
      <alignment horizontal="right"/>
    </xf>
    <xf numFmtId="176" fontId="24" fillId="2" borderId="51" xfId="18" applyNumberFormat="1" applyFont="1" applyFill="1" applyBorder="1" applyAlignment="1">
      <alignment horizontal="right"/>
    </xf>
    <xf numFmtId="176" fontId="25" fillId="0" borderId="53" xfId="18" applyNumberFormat="1" applyFont="1" applyBorder="1" applyAlignment="1">
      <alignment horizontal="right"/>
    </xf>
    <xf numFmtId="176" fontId="25" fillId="0" borderId="78" xfId="18" applyNumberFormat="1" applyFont="1" applyBorder="1" applyAlignment="1">
      <alignment horizontal="right"/>
    </xf>
    <xf numFmtId="176" fontId="18" fillId="2" borderId="79" xfId="18" applyNumberFormat="1" applyFont="1" applyFill="1" applyBorder="1" applyAlignment="1">
      <alignment horizontal="right"/>
    </xf>
    <xf numFmtId="176" fontId="17" fillId="0" borderId="80" xfId="18" applyNumberFormat="1" applyFont="1" applyBorder="1" applyAlignment="1">
      <alignment horizontal="right"/>
    </xf>
    <xf numFmtId="176" fontId="18" fillId="2" borderId="52" xfId="18" applyNumberFormat="1" applyFont="1" applyFill="1" applyBorder="1" applyAlignment="1">
      <alignment horizontal="right"/>
    </xf>
    <xf numFmtId="0" fontId="1" fillId="0" borderId="0" xfId="18" applyAlignment="1">
      <alignment horizontal="right" vertical="center"/>
    </xf>
    <xf numFmtId="0" fontId="2" fillId="0" borderId="10" xfId="18" quotePrefix="1" applyFont="1" applyBorder="1" applyAlignment="1">
      <alignment horizontal="center" vertical="center"/>
    </xf>
    <xf numFmtId="0" fontId="23" fillId="0" borderId="22" xfId="18" applyFont="1" applyBorder="1" applyAlignment="1">
      <alignment horizontal="left" wrapText="1"/>
    </xf>
    <xf numFmtId="0" fontId="23" fillId="0" borderId="81" xfId="18" applyFont="1" applyBorder="1" applyAlignment="1">
      <alignment horizontal="left" wrapText="1"/>
    </xf>
    <xf numFmtId="0" fontId="23" fillId="0" borderId="11" xfId="18" applyFont="1" applyBorder="1" applyAlignment="1">
      <alignment horizontal="left" wrapText="1"/>
    </xf>
    <xf numFmtId="0" fontId="23" fillId="0" borderId="82" xfId="18" applyFont="1" applyBorder="1" applyAlignment="1">
      <alignment horizontal="left" wrapText="1"/>
    </xf>
    <xf numFmtId="0" fontId="23" fillId="0" borderId="13" xfId="18" applyFont="1" applyBorder="1" applyAlignment="1">
      <alignment horizontal="left" wrapText="1"/>
    </xf>
    <xf numFmtId="0" fontId="2" fillId="0" borderId="21" xfId="18" applyFont="1" applyBorder="1" applyAlignment="1">
      <alignment horizontal="left" vertical="top"/>
    </xf>
    <xf numFmtId="0" fontId="2" fillId="0" borderId="13" xfId="18" applyFont="1" applyBorder="1" applyAlignment="1">
      <alignment horizontal="left" vertical="top"/>
    </xf>
    <xf numFmtId="0" fontId="2" fillId="0" borderId="22" xfId="18" applyFont="1" applyBorder="1" applyAlignment="1">
      <alignment horizontal="left" vertical="top"/>
    </xf>
    <xf numFmtId="0" fontId="11" fillId="0" borderId="35" xfId="18" applyFont="1" applyBorder="1" applyAlignment="1">
      <alignment vertical="center" wrapText="1"/>
    </xf>
    <xf numFmtId="0" fontId="11" fillId="0" borderId="37" xfId="18" applyFont="1" applyBorder="1" applyAlignment="1">
      <alignment wrapText="1"/>
    </xf>
    <xf numFmtId="0" fontId="11" fillId="0" borderId="35" xfId="18" applyFont="1" applyBorder="1" applyAlignment="1">
      <alignment horizontal="left" wrapText="1"/>
    </xf>
    <xf numFmtId="0" fontId="11" fillId="0" borderId="37" xfId="18" applyFont="1" applyBorder="1" applyAlignment="1">
      <alignment horizontal="right" wrapText="1"/>
    </xf>
    <xf numFmtId="0" fontId="11" fillId="0" borderId="34" xfId="18" applyFont="1" applyBorder="1" applyAlignment="1">
      <alignment horizontal="left" wrapText="1"/>
    </xf>
    <xf numFmtId="0" fontId="1" fillId="0" borderId="18" xfId="18" applyBorder="1">
      <alignment vertical="center"/>
    </xf>
    <xf numFmtId="0" fontId="11" fillId="0" borderId="38" xfId="18" applyFont="1" applyBorder="1" applyAlignment="1">
      <alignment horizontal="center" vertical="center"/>
    </xf>
    <xf numFmtId="0" fontId="11" fillId="0" borderId="40" xfId="18" applyFont="1" applyBorder="1" applyAlignment="1">
      <alignment horizontal="center" vertical="center"/>
    </xf>
    <xf numFmtId="0" fontId="11" fillId="0" borderId="40" xfId="18" quotePrefix="1" applyFont="1" applyBorder="1" applyAlignment="1">
      <alignment horizontal="center" vertical="center"/>
    </xf>
    <xf numFmtId="0" fontId="11" fillId="0" borderId="39" xfId="18" applyFont="1" applyBorder="1" applyAlignment="1">
      <alignment horizontal="center" vertical="center"/>
    </xf>
    <xf numFmtId="0" fontId="11" fillId="0" borderId="26" xfId="18" quotePrefix="1" applyFont="1" applyBorder="1" applyAlignment="1">
      <alignment horizontal="left" wrapText="1"/>
    </xf>
    <xf numFmtId="0" fontId="11" fillId="0" borderId="29" xfId="8" quotePrefix="1" applyFont="1" applyBorder="1" applyAlignment="1">
      <alignment horizontal="left" wrapText="1"/>
    </xf>
    <xf numFmtId="0" fontId="11" fillId="0" borderId="26" xfId="8" quotePrefix="1" applyFont="1" applyBorder="1" applyAlignment="1">
      <alignment horizontal="center"/>
    </xf>
    <xf numFmtId="176" fontId="12" fillId="2" borderId="40" xfId="18" applyNumberFormat="1" applyFont="1" applyFill="1" applyBorder="1" applyAlignment="1">
      <alignment horizontal="right"/>
    </xf>
    <xf numFmtId="176" fontId="14" fillId="0" borderId="41" xfId="18" applyNumberFormat="1" applyFont="1" applyBorder="1" applyAlignment="1">
      <alignment horizontal="right"/>
    </xf>
    <xf numFmtId="176" fontId="14" fillId="0" borderId="40" xfId="18" applyNumberFormat="1" applyFont="1" applyBorder="1" applyAlignment="1">
      <alignment horizontal="right"/>
    </xf>
    <xf numFmtId="177" fontId="12" fillId="2" borderId="40" xfId="18" applyNumberFormat="1" applyFont="1" applyFill="1" applyBorder="1" applyAlignment="1">
      <alignment horizontal="right"/>
    </xf>
    <xf numFmtId="177" fontId="14" fillId="0" borderId="40" xfId="18" applyNumberFormat="1" applyFont="1" applyBorder="1" applyAlignment="1">
      <alignment horizontal="right"/>
    </xf>
    <xf numFmtId="177" fontId="14" fillId="0" borderId="41" xfId="18" applyNumberFormat="1" applyFont="1" applyBorder="1" applyAlignment="1">
      <alignment horizontal="right"/>
    </xf>
    <xf numFmtId="184" fontId="11" fillId="0" borderId="46" xfId="18" applyNumberFormat="1" applyFont="1" applyBorder="1" applyAlignment="1">
      <alignment horizontal="left" wrapText="1"/>
    </xf>
    <xf numFmtId="184" fontId="11" fillId="0" borderId="49" xfId="18" applyNumberFormat="1" applyFont="1" applyBorder="1" applyAlignment="1">
      <alignment horizontal="left" wrapText="1"/>
    </xf>
    <xf numFmtId="184" fontId="11" fillId="0" borderId="48" xfId="18" applyNumberFormat="1" applyFont="1" applyBorder="1" applyAlignment="1">
      <alignment horizontal="left" wrapText="1"/>
    </xf>
    <xf numFmtId="184" fontId="11" fillId="0" borderId="47" xfId="18" applyNumberFormat="1" applyFont="1" applyBorder="1" applyAlignment="1">
      <alignment horizontal="left" wrapText="1"/>
    </xf>
    <xf numFmtId="0" fontId="11" fillId="0" borderId="50" xfId="18" applyFont="1" applyBorder="1" applyAlignment="1">
      <alignment horizontal="left" wrapText="1"/>
    </xf>
    <xf numFmtId="0" fontId="1" fillId="0" borderId="83" xfId="18" applyBorder="1" applyAlignment="1">
      <alignment horizontal="center" vertical="center"/>
    </xf>
    <xf numFmtId="0" fontId="1" fillId="0" borderId="33" xfId="18" applyBorder="1" applyAlignment="1">
      <alignment horizontal="left" vertical="center"/>
    </xf>
    <xf numFmtId="0" fontId="1" fillId="0" borderId="35" xfId="18" applyBorder="1" applyAlignment="1">
      <alignment horizontal="left" vertical="center"/>
    </xf>
    <xf numFmtId="0" fontId="1" fillId="0" borderId="36" xfId="18" applyBorder="1" applyAlignment="1">
      <alignment horizontal="left" vertical="center"/>
    </xf>
    <xf numFmtId="0" fontId="2" fillId="0" borderId="35" xfId="18" applyFont="1" applyBorder="1" applyAlignment="1">
      <alignment horizontal="left" vertical="center"/>
    </xf>
    <xf numFmtId="0" fontId="2" fillId="0" borderId="36" xfId="18" applyFont="1" applyBorder="1" applyAlignment="1">
      <alignment horizontal="left" vertical="center"/>
    </xf>
    <xf numFmtId="0" fontId="1" fillId="0" borderId="34" xfId="18" applyBorder="1" applyAlignment="1">
      <alignment horizontal="left" vertical="center"/>
    </xf>
    <xf numFmtId="0" fontId="1" fillId="0" borderId="0" xfId="18" applyAlignment="1">
      <alignment horizontal="centerContinuous" vertical="center"/>
    </xf>
    <xf numFmtId="0" fontId="1" fillId="0" borderId="84" xfId="18" applyBorder="1" applyAlignment="1">
      <alignment horizontal="center" vertical="center"/>
    </xf>
    <xf numFmtId="0" fontId="17" fillId="0" borderId="38" xfId="18" applyFont="1" applyBorder="1" applyAlignment="1">
      <alignment horizontal="left" vertical="center"/>
    </xf>
    <xf numFmtId="0" fontId="17" fillId="0" borderId="40" xfId="18" applyFont="1" applyBorder="1" applyAlignment="1">
      <alignment horizontal="left" vertical="center"/>
    </xf>
    <xf numFmtId="0" fontId="1" fillId="0" borderId="40" xfId="18" applyBorder="1" applyAlignment="1">
      <alignment horizontal="left" vertical="center"/>
    </xf>
    <xf numFmtId="0" fontId="17" fillId="0" borderId="42" xfId="18" applyFont="1" applyBorder="1" applyAlignment="1">
      <alignment horizontal="left" vertical="center"/>
    </xf>
    <xf numFmtId="0" fontId="25" fillId="0" borderId="40" xfId="18" applyFont="1" applyBorder="1" applyAlignment="1">
      <alignment horizontal="left" vertical="center"/>
    </xf>
    <xf numFmtId="0" fontId="1" fillId="0" borderId="39" xfId="18" applyBorder="1" applyAlignment="1">
      <alignment horizontal="left" vertical="center"/>
    </xf>
    <xf numFmtId="0" fontId="1" fillId="0" borderId="10" xfId="18" applyBorder="1" applyAlignment="1">
      <alignment horizontal="centerContinuous"/>
    </xf>
    <xf numFmtId="0" fontId="1" fillId="0" borderId="18" xfId="18" applyBorder="1" applyAlignment="1">
      <alignment horizontal="right"/>
    </xf>
    <xf numFmtId="0" fontId="1" fillId="0" borderId="0" xfId="18" applyAlignment="1">
      <alignment horizontal="right"/>
    </xf>
    <xf numFmtId="0" fontId="1" fillId="0" borderId="66" xfId="18" applyBorder="1">
      <alignment vertical="center"/>
    </xf>
    <xf numFmtId="176" fontId="17" fillId="0" borderId="85" xfId="18" applyNumberFormat="1" applyFont="1" applyBorder="1" applyAlignment="1">
      <alignment horizontal="right"/>
    </xf>
    <xf numFmtId="0" fontId="1" fillId="0" borderId="66" xfId="18" applyBorder="1" applyAlignment="1">
      <alignment horizontal="right"/>
    </xf>
    <xf numFmtId="0" fontId="1" fillId="0" borderId="20" xfId="18" applyBorder="1" applyAlignment="1">
      <alignment horizontal="right"/>
    </xf>
    <xf numFmtId="0" fontId="1" fillId="0" borderId="21" xfId="18" applyBorder="1" applyAlignment="1">
      <alignment horizontal="left"/>
    </xf>
    <xf numFmtId="0" fontId="1" fillId="0" borderId="22" xfId="18" applyBorder="1" applyAlignment="1">
      <alignment horizontal="left"/>
    </xf>
    <xf numFmtId="0" fontId="1" fillId="0" borderId="31" xfId="18" applyBorder="1" applyAlignment="1">
      <alignment horizontal="left"/>
    </xf>
    <xf numFmtId="0" fontId="1" fillId="0" borderId="13" xfId="18" applyBorder="1" applyAlignment="1">
      <alignment horizontal="left"/>
    </xf>
    <xf numFmtId="0" fontId="1" fillId="0" borderId="37" xfId="18" applyBorder="1" applyAlignment="1">
      <alignment horizontal="left" vertical="center"/>
    </xf>
    <xf numFmtId="0" fontId="2" fillId="0" borderId="37" xfId="18" applyFont="1" applyBorder="1" applyAlignment="1">
      <alignment horizontal="left" vertical="center"/>
    </xf>
    <xf numFmtId="0" fontId="1" fillId="0" borderId="41" xfId="18" applyBorder="1" applyAlignment="1">
      <alignment horizontal="left" vertical="center"/>
    </xf>
    <xf numFmtId="176" fontId="17" fillId="0" borderId="86" xfId="18" applyNumberFormat="1" applyFont="1" applyBorder="1" applyAlignment="1">
      <alignment horizontal="right"/>
    </xf>
    <xf numFmtId="0" fontId="1" fillId="0" borderId="32" xfId="18" applyBorder="1" applyAlignment="1">
      <alignment horizontal="left"/>
    </xf>
    <xf numFmtId="0" fontId="11" fillId="0" borderId="33" xfId="8" applyFont="1" applyBorder="1" applyAlignment="1">
      <alignment horizontal="left" wrapText="1"/>
    </xf>
    <xf numFmtId="0" fontId="11" fillId="0" borderId="26" xfId="8" applyFont="1" applyBorder="1" applyAlignment="1">
      <alignment horizontal="left" wrapText="1"/>
    </xf>
    <xf numFmtId="0" fontId="2" fillId="0" borderId="75" xfId="18" applyFont="1" applyBorder="1" applyAlignment="1">
      <alignment horizontal="center"/>
    </xf>
    <xf numFmtId="0" fontId="2" fillId="0" borderId="25" xfId="18" quotePrefix="1" applyFont="1" applyBorder="1" applyAlignment="1">
      <alignment horizontal="center"/>
    </xf>
    <xf numFmtId="176" fontId="18" fillId="2" borderId="51" xfId="18" applyNumberFormat="1" applyFont="1" applyFill="1" applyBorder="1" applyAlignment="1">
      <alignment horizontal="right"/>
    </xf>
    <xf numFmtId="176" fontId="17" fillId="0" borderId="53" xfId="18" applyNumberFormat="1" applyFont="1" applyBorder="1" applyAlignment="1">
      <alignment horizontal="right"/>
    </xf>
    <xf numFmtId="0" fontId="23" fillId="0" borderId="87" xfId="18" applyFont="1" applyBorder="1" applyAlignment="1">
      <alignment horizontal="left" wrapText="1"/>
    </xf>
    <xf numFmtId="0" fontId="23" fillId="0" borderId="88" xfId="18" applyFont="1" applyBorder="1" applyAlignment="1">
      <alignment horizontal="left" wrapText="1"/>
    </xf>
    <xf numFmtId="0" fontId="23" fillId="0" borderId="89" xfId="18" applyFont="1" applyBorder="1" applyAlignment="1">
      <alignment horizontal="left" wrapText="1"/>
    </xf>
    <xf numFmtId="0" fontId="2" fillId="0" borderId="75" xfId="18" applyFont="1" applyBorder="1" applyAlignment="1">
      <alignment horizontal="left" wrapText="1"/>
    </xf>
    <xf numFmtId="0" fontId="2" fillId="0" borderId="25" xfId="18" applyFont="1" applyBorder="1" applyAlignment="1">
      <alignment horizontal="left" wrapText="1"/>
    </xf>
    <xf numFmtId="0" fontId="23" fillId="0" borderId="90" xfId="18" applyFont="1" applyBorder="1" applyAlignment="1">
      <alignment horizontal="left" wrapText="1"/>
    </xf>
    <xf numFmtId="0" fontId="2" fillId="0" borderId="91" xfId="8" applyBorder="1" applyAlignment="1">
      <alignment horizontal="left" vertical="center"/>
    </xf>
    <xf numFmtId="0" fontId="2" fillId="0" borderId="60" xfId="8" applyBorder="1" applyAlignment="1">
      <alignment horizontal="left" vertical="center" shrinkToFit="1"/>
    </xf>
    <xf numFmtId="0" fontId="2" fillId="0" borderId="92" xfId="8" applyBorder="1" applyAlignment="1">
      <alignment horizontal="left" vertical="center"/>
    </xf>
    <xf numFmtId="0" fontId="17" fillId="0" borderId="52" xfId="8" applyFont="1" applyBorder="1">
      <alignment vertical="center"/>
    </xf>
    <xf numFmtId="0" fontId="2" fillId="0" borderId="52" xfId="8" applyBorder="1" applyAlignment="1">
      <alignment horizontal="left" vertical="center"/>
    </xf>
    <xf numFmtId="0" fontId="2" fillId="0" borderId="64" xfId="8" applyBorder="1" applyAlignment="1">
      <alignment horizontal="left" vertical="center"/>
    </xf>
    <xf numFmtId="0" fontId="2" fillId="0" borderId="93" xfId="8" applyBorder="1" applyAlignment="1">
      <alignment horizontal="left" vertical="center"/>
    </xf>
    <xf numFmtId="0" fontId="2" fillId="0" borderId="80" xfId="8" applyBorder="1" applyAlignment="1">
      <alignment horizontal="left" vertical="center"/>
    </xf>
    <xf numFmtId="0" fontId="2" fillId="0" borderId="21" xfId="8" applyBorder="1" applyAlignment="1">
      <alignment horizontal="left"/>
    </xf>
    <xf numFmtId="0" fontId="2" fillId="0" borderId="78" xfId="8" applyBorder="1" applyAlignment="1">
      <alignment horizontal="left" vertical="center"/>
    </xf>
    <xf numFmtId="0" fontId="21" fillId="2" borderId="42" xfId="18" applyFont="1" applyFill="1" applyBorder="1" applyAlignment="1">
      <alignment horizontal="right"/>
    </xf>
    <xf numFmtId="4" fontId="20" fillId="0" borderId="40" xfId="18" applyNumberFormat="1" applyFont="1" applyBorder="1" applyAlignment="1">
      <alignment horizontal="right"/>
    </xf>
    <xf numFmtId="177" fontId="20" fillId="0" borderId="42" xfId="18" applyNumberFormat="1" applyFont="1" applyBorder="1" applyAlignment="1">
      <alignment horizontal="right"/>
    </xf>
    <xf numFmtId="0" fontId="2" fillId="0" borderId="81" xfId="18" applyFont="1" applyBorder="1" applyAlignment="1">
      <alignment horizontal="left" vertical="top"/>
    </xf>
    <xf numFmtId="0" fontId="2" fillId="0" borderId="11" xfId="18" applyFont="1" applyBorder="1" applyAlignment="1">
      <alignment horizontal="left" vertical="top"/>
    </xf>
  </cellXfs>
  <cellStyles count="29">
    <cellStyle name="桁区切り 2" xfId="1"/>
    <cellStyle name="桁区切り 3" xfId="2"/>
    <cellStyle name="標準" xfId="0" builtinId="0"/>
    <cellStyle name="標準 10" xfId="3"/>
    <cellStyle name="標準 11" xfId="4"/>
    <cellStyle name="標準 12" xfId="5"/>
    <cellStyle name="標準 16" xfId="6"/>
    <cellStyle name="標準 18" xfId="7"/>
    <cellStyle name="標準 2" xfId="8"/>
    <cellStyle name="標準 2 2 3" xfId="9"/>
    <cellStyle name="標準 2 5" xfId="10"/>
    <cellStyle name="標準 21" xfId="11"/>
    <cellStyle name="標準 22" xfId="12"/>
    <cellStyle name="標準 23" xfId="13"/>
    <cellStyle name="標準 24" xfId="14"/>
    <cellStyle name="標準 25" xfId="15"/>
    <cellStyle name="標準 26" xfId="16"/>
    <cellStyle name="標準 29" xfId="17"/>
    <cellStyle name="標準 3" xfId="18"/>
    <cellStyle name="標準 3 2" xfId="19"/>
    <cellStyle name="標準 34" xfId="20"/>
    <cellStyle name="標準 4" xfId="21"/>
    <cellStyle name="標準 5" xfId="22"/>
    <cellStyle name="標準 6" xfId="23"/>
    <cellStyle name="標準 6 2" xfId="24"/>
    <cellStyle name="標準 7" xfId="25"/>
    <cellStyle name="標準 7 2" xfId="26"/>
    <cellStyle name="標準 8" xfId="27"/>
    <cellStyle name="標準 9" xfId="28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0F0F0"/>
      <rgbColor rgb="00FF0000"/>
      <rgbColor rgb="00FF0000"/>
      <rgbColor rgb="00E7FFFF"/>
      <rgbColor rgb="00000000"/>
      <rgbColor rgb="00FF0000"/>
      <rgbColor rgb="00FFFFFF"/>
      <rgbColor rgb="00000080"/>
      <rgbColor rgb="00FF00FF"/>
      <rgbColor rgb="00FFFF00"/>
      <rgbColor rgb="0000FFFF"/>
      <rgbColor rgb="00800080"/>
      <rgbColor rgb="00800000"/>
      <rgbColor rgb="00008080"/>
      <rgbColor rgb="00FFFF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003300"/>
      <rgbColor rgb="009A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externalLink" Target="externalLinks/externalLink1.xml" /><Relationship Id="rId52" Type="http://schemas.openxmlformats.org/officeDocument/2006/relationships/externalLink" Target="externalLinks/externalLink2.xml" /><Relationship Id="rId53" Type="http://schemas.openxmlformats.org/officeDocument/2006/relationships/externalLink" Target="externalLinks/externalLink3.xml" /><Relationship Id="rId54" Type="http://schemas.openxmlformats.org/officeDocument/2006/relationships/theme" Target="theme/theme1.xml" /><Relationship Id="rId55" Type="http://schemas.openxmlformats.org/officeDocument/2006/relationships/sharedStrings" Target="sharedStrings.xml" /><Relationship Id="rId56" Type="http://schemas.openxmlformats.org/officeDocument/2006/relationships/styles" Target="styles.xml" /></Relationships>
</file>

<file path=xl/drawings/_rels/drawing1.xml.rels><?xml version="1.0" encoding="UTF-8"?><Relationships xmlns="http://schemas.openxmlformats.org/package/2006/relationships"><Relationship Id="rId1" Type="http://schemas.openxmlformats.org/officeDocument/2006/relationships/image" Target="../media/image1.emf" /><Relationship Id="rId2" Type="http://schemas.openxmlformats.org/officeDocument/2006/relationships/image" Target="../media/image2.emf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 xmlns:xdr="http://schemas.openxmlformats.org/drawingml/2006/spreadsheetDrawing">
      <xdr:col>0</xdr:col>
      <xdr:colOff>149225</xdr:colOff>
      <xdr:row>6</xdr:row>
      <xdr:rowOff>86360</xdr:rowOff>
    </xdr:from>
    <xdr:to xmlns:xdr="http://schemas.openxmlformats.org/drawingml/2006/spreadsheetDrawing">
      <xdr:col>11</xdr:col>
      <xdr:colOff>373380</xdr:colOff>
      <xdr:row>39</xdr:row>
      <xdr:rowOff>54610</xdr:rowOff>
    </xdr:to>
    <xdr:pic macro=""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225" y="1153160"/>
          <a:ext cx="10349230" cy="5626100"/>
        </a:xfrm>
        <a:prstGeom prst="rect">
          <a:avLst/>
        </a:prstGeom>
        <a:noFill/>
      </xdr:spPr>
    </xdr:pic>
    <xdr:clientData/>
  </xdr:twoCellAnchor>
  <xdr:twoCellAnchor editAs="oneCell">
    <xdr:from xmlns:xdr="http://schemas.openxmlformats.org/drawingml/2006/spreadsheetDrawing">
      <xdr:col>7</xdr:col>
      <xdr:colOff>179070</xdr:colOff>
      <xdr:row>5</xdr:row>
      <xdr:rowOff>72390</xdr:rowOff>
    </xdr:from>
    <xdr:to xmlns:xdr="http://schemas.openxmlformats.org/drawingml/2006/spreadsheetDrawing">
      <xdr:col>11</xdr:col>
      <xdr:colOff>66040</xdr:colOff>
      <xdr:row>12</xdr:row>
      <xdr:rowOff>64770</xdr:rowOff>
    </xdr:to>
    <xdr:pic macro=""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89645" y="967740"/>
          <a:ext cx="1601470" cy="119253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NT-SERVER\&#31292;&#21205;&#26989;&#21209;\&#27827;&#24029;\&#40180;&#24029;&#37117;&#24066;&#30722;&#38450;\&#25968;&#37327;&#35336;&#31639;\&#65302;&#21495;\&#65298;&#65294;&#22402;&#30452;&#22721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Server\&#25216;&#34899;&#37096;&#26989;&#21209;\&#24179;&#25104;19&#24180;&#24230;\2007-016(&#23721;&#23822;&#28145;&#28006;&#32218;&#65288;&#30959;&#23822;&#27211;&#65289;\01ISO\&#26989;&#21209;&#35336;&#30011;&#26360;(065)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\Users\Owner\Desktop\&#26481;&#20449;&#22259;&#38754;\1&#24037;&#21306;\1&#24037;&#21306;-01&#25968;&#37327;&#12539;&#35373;&#35336;&#26360;.xlsm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寸法入力"/>
      <sheetName val="ｺﾝｸﾘｰﾄ"/>
      <sheetName val="型枠"/>
      <sheetName val="収縮継手"/>
      <sheetName val="足場工"/>
      <sheetName val="床・法面仕上"/>
      <sheetName val="分水工集計表"/>
      <sheetName val="開発１分水工計算書"/>
      <sheetName val="北4北5分水工計算書"/>
      <sheetName val="鋼製異形管"/>
      <sheetName val="tmp"/>
      <sheetName val="北6北7分水工計算書"/>
      <sheetName val="分水管集計表"/>
      <sheetName val="開水路直分工"/>
      <sheetName val="開水路直分工調書"/>
      <sheetName val="当り数量"/>
      <sheetName val="TXTCALC()"/>
      <sheetName val="Sheet1"/>
      <sheetName val="総括表"/>
      <sheetName val="附帯明渠集計"/>
      <sheetName val="附B-1(一般)"/>
      <sheetName val="附B-1(盛土)"/>
      <sheetName val="集水部1箇所当り(Ⅰ型A桝)"/>
      <sheetName val="耕作道路工"/>
      <sheetName val="NO.1水路横断工材料"/>
      <sheetName val="NO.2水路横断工材料"/>
      <sheetName val="表紙"/>
      <sheetName val="材料"/>
      <sheetName val="作業日数算定表"/>
      <sheetName val="単位作業量"/>
    </sheetNames>
    <sheetDataSet>
      <sheetData sheetId="0">
        <row r="45">
          <cell r="C45" t="str">
            <v>HL3</v>
          </cell>
          <cell r="E45" t="str">
            <v>WS3</v>
          </cell>
        </row>
        <row r="46">
          <cell r="E46" t="str">
            <v>WS4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ラベル"/>
      <sheetName val="章見出"/>
      <sheetName val="実務"/>
      <sheetName val="ISO計画"/>
      <sheetName val="表書き"/>
      <sheetName val="表紙"/>
      <sheetName val="目次 "/>
      <sheetName val="1概要"/>
      <sheetName val="2項目"/>
      <sheetName val="3方針"/>
      <sheetName val="フロー"/>
      <sheetName val="方法"/>
      <sheetName val="機器 "/>
      <sheetName val="打合せ"/>
      <sheetName val="5組織"/>
      <sheetName val="6照査"/>
      <sheetName val="6照査(2)"/>
      <sheetName val="7成果"/>
      <sheetName val="8図書"/>
      <sheetName val="設計法令規制"/>
      <sheetName val="9連絡"/>
      <sheetName val="10その他"/>
      <sheetName val="事業所コード"/>
      <sheetName val="地域コード"/>
      <sheetName val="Sheet1"/>
      <sheetName val="図書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27">
          <cell r="D27" t="str">
            <v>第１グループ</v>
          </cell>
          <cell r="F27" t="str">
            <v>青森市</v>
          </cell>
        </row>
        <row r="28">
          <cell r="D28" t="str">
            <v>第２グループ</v>
          </cell>
          <cell r="F28" t="str">
            <v>弘前市</v>
          </cell>
        </row>
        <row r="29">
          <cell r="D29" t="str">
            <v>第３グループ</v>
          </cell>
          <cell r="F29" t="str">
            <v>八戸市</v>
          </cell>
        </row>
        <row r="30">
          <cell r="F30" t="str">
            <v>黒石市</v>
          </cell>
        </row>
        <row r="31">
          <cell r="F31" t="str">
            <v>五所川原市</v>
          </cell>
        </row>
        <row r="32">
          <cell r="F32" t="str">
            <v>十和田市</v>
          </cell>
        </row>
        <row r="33">
          <cell r="F33" t="str">
            <v>三沢市</v>
          </cell>
        </row>
        <row r="34">
          <cell r="F34" t="str">
            <v>むつ市</v>
          </cell>
        </row>
        <row r="35">
          <cell r="F35" t="str">
            <v>平内町</v>
          </cell>
        </row>
        <row r="36">
          <cell r="F36" t="str">
            <v>蟹田町</v>
          </cell>
        </row>
        <row r="37">
          <cell r="F37" t="str">
            <v>今別町</v>
          </cell>
        </row>
        <row r="38">
          <cell r="F38" t="str">
            <v>蓬田村</v>
          </cell>
        </row>
        <row r="39">
          <cell r="F39" t="str">
            <v>平舘村</v>
          </cell>
        </row>
        <row r="40">
          <cell r="F40" t="str">
            <v>三厩村</v>
          </cell>
        </row>
        <row r="41">
          <cell r="F41" t="str">
            <v>鰺ケ沢町</v>
          </cell>
        </row>
        <row r="42">
          <cell r="F42" t="str">
            <v>木造町</v>
          </cell>
        </row>
        <row r="43">
          <cell r="F43" t="str">
            <v>深浦町</v>
          </cell>
        </row>
        <row r="44">
          <cell r="F44" t="str">
            <v>森田村</v>
          </cell>
        </row>
        <row r="45">
          <cell r="F45" t="str">
            <v>岩崎村</v>
          </cell>
        </row>
        <row r="46">
          <cell r="F46" t="str">
            <v>柏村</v>
          </cell>
        </row>
        <row r="47">
          <cell r="F47" t="str">
            <v>稲垣村</v>
          </cell>
        </row>
        <row r="48">
          <cell r="F48" t="str">
            <v>車力村</v>
          </cell>
        </row>
        <row r="49">
          <cell r="F49" t="str">
            <v>岩木町</v>
          </cell>
        </row>
        <row r="50">
          <cell r="F50" t="str">
            <v xml:space="preserve">相馬村         </v>
          </cell>
        </row>
        <row r="51">
          <cell r="F51" t="str">
            <v xml:space="preserve">西目屋村              </v>
          </cell>
        </row>
        <row r="52">
          <cell r="F52" t="str">
            <v>藤崎町</v>
          </cell>
        </row>
        <row r="53">
          <cell r="F53" t="str">
            <v>大鰐町</v>
          </cell>
        </row>
        <row r="54">
          <cell r="F54" t="str">
            <v>尾上町</v>
          </cell>
        </row>
        <row r="55">
          <cell r="F55" t="str">
            <v>浪岡町</v>
          </cell>
        </row>
        <row r="56">
          <cell r="F56" t="str">
            <v>平賀町</v>
          </cell>
        </row>
        <row r="57">
          <cell r="F57" t="str">
            <v>常盤村</v>
          </cell>
        </row>
        <row r="58">
          <cell r="F58" t="str">
            <v>田舎館村</v>
          </cell>
        </row>
        <row r="59">
          <cell r="F59" t="str">
            <v>碇ケ関村</v>
          </cell>
        </row>
        <row r="60">
          <cell r="F60" t="str">
            <v>板柳町</v>
          </cell>
        </row>
        <row r="61">
          <cell r="F61" t="str">
            <v>金木町</v>
          </cell>
        </row>
        <row r="62">
          <cell r="F62" t="str">
            <v>中里町</v>
          </cell>
        </row>
        <row r="63">
          <cell r="F63" t="str">
            <v>鶴田町</v>
          </cell>
        </row>
        <row r="64">
          <cell r="F64" t="str">
            <v>市浦村</v>
          </cell>
        </row>
        <row r="65">
          <cell r="F65" t="str">
            <v>小泊村</v>
          </cell>
        </row>
      </sheetData>
      <sheetData sheetId="2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中表紙"/>
      <sheetName val="鏡"/>
      <sheetName val="工事概要"/>
      <sheetName val="設計書→"/>
      <sheetName val="全体内訳書"/>
      <sheetName val="諸経費（当初）"/>
      <sheetName val="諸経費（変更）"/>
      <sheetName val="内訳書 "/>
      <sheetName val="Sheet1"/>
      <sheetName val="全体随契内訳書"/>
      <sheetName val="随契諸経費（当初）"/>
      <sheetName val="随契諸経費（変更）"/>
      <sheetName val="随契内訳書"/>
      <sheetName val="変更請負額"/>
      <sheetName val="随契変更請負額"/>
      <sheetName val="明細書"/>
      <sheetName val="数量表→"/>
      <sheetName val="土工集計表"/>
      <sheetName val="土工計算書"/>
      <sheetName val="資材・労務"/>
      <sheetName val="本復旧集計表"/>
      <sheetName val="本復旧計算書"/>
      <sheetName val="切管計算"/>
      <sheetName val="給水計算"/>
      <sheetName val="給水管(200)"/>
      <sheetName val="数量表→ (出力しない)"/>
      <sheetName val="推進・防護Co"/>
      <sheetName val="賃料"/>
      <sheetName val="運搬費"/>
      <sheetName val="単価関係→ "/>
      <sheetName val="単価コード"/>
      <sheetName val="明細"/>
      <sheetName val="賃料積算（簡易土留）"/>
      <sheetName val="賃料積算（軽量鋼）"/>
      <sheetName val="①誘導員"/>
      <sheetName val="②誘導員"/>
      <sheetName val="③誘導員"/>
      <sheetName val="④誘導員"/>
      <sheetName val="⑤誘導員"/>
      <sheetName val="⑥誘導員"/>
      <sheetName val="⑦誘導員"/>
      <sheetName val="⑧誘導員"/>
      <sheetName val="⑨誘導員"/>
      <sheetName val="⑩誘導員"/>
      <sheetName val="運転単価"/>
      <sheetName val="歩掛 (土工)"/>
      <sheetName val="歩掛 (労務DIP)"/>
      <sheetName val="歩掛 (労務VP・PP)"/>
      <sheetName val="歩掛 (給水) "/>
      <sheetName val="歩掛 (管切断) "/>
      <sheetName val="歩掛 (弁類) "/>
      <sheetName val="歩掛 (通水試験)"/>
      <sheetName val="土留賃料"/>
      <sheetName val="簡易土留運搬費"/>
      <sheetName val="機械比較表"/>
      <sheetName val="損料計算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4">
          <cell r="L4" t="str">
            <v>-</v>
          </cell>
          <cell r="S4">
            <v>100</v>
          </cell>
        </row>
        <row r="5">
          <cell r="L5" t="str">
            <v>コード</v>
          </cell>
          <cell r="M5" t="str">
            <v>規格</v>
          </cell>
          <cell r="N5" t="str">
            <v>単位</v>
          </cell>
          <cell r="O5" t="str">
            <v>数量</v>
          </cell>
          <cell r="P5" t="str">
            <v>単価（円）</v>
          </cell>
          <cell r="Q5" t="str">
            <v>金額（円）</v>
          </cell>
          <cell r="R5" t="str">
            <v>摘　　　　要</v>
          </cell>
        </row>
        <row r="6">
          <cell r="L6" t="str">
            <v>r0000250</v>
          </cell>
          <cell r="M6" t="str">
            <v>土木一般世話役</v>
          </cell>
          <cell r="N6" t="str">
            <v>人</v>
          </cell>
          <cell r="O6">
            <v>0.42</v>
          </cell>
          <cell r="P6">
            <v>25900</v>
          </cell>
          <cell r="Q6">
            <v>10878</v>
          </cell>
        </row>
        <row r="7">
          <cell r="L7" t="str">
            <v>r0000020</v>
          </cell>
          <cell r="M7" t="str">
            <v>普通作業員</v>
          </cell>
          <cell r="N7" t="str">
            <v>人</v>
          </cell>
          <cell r="O7">
            <v>0.63</v>
          </cell>
          <cell r="P7">
            <v>17900</v>
          </cell>
          <cell r="Q7">
            <v>11277</v>
          </cell>
        </row>
        <row r="8">
          <cell r="L8" t="str">
            <v>UN3</v>
          </cell>
          <cell r="M8" t="str">
            <v>バックホウ運転（平積0.2m3）</v>
          </cell>
          <cell r="N8" t="str">
            <v>h</v>
          </cell>
          <cell r="O8">
            <v>3.35</v>
          </cell>
          <cell r="P8">
            <v>7010</v>
          </cell>
          <cell r="Q8">
            <v>23483</v>
          </cell>
        </row>
        <row r="9">
          <cell r="L9" t="str">
            <v>-</v>
          </cell>
          <cell r="M9" t="str">
            <v>諸雑費</v>
          </cell>
          <cell r="N9" t="str">
            <v>式</v>
          </cell>
          <cell r="O9">
            <v>1</v>
          </cell>
          <cell r="Q9">
            <v>2</v>
          </cell>
        </row>
        <row r="10">
          <cell r="L10" t="str">
            <v>-</v>
          </cell>
          <cell r="O10" t="str">
            <v>計</v>
          </cell>
          <cell r="Q10">
            <v>45640</v>
          </cell>
        </row>
        <row r="11">
          <cell r="L11" t="str">
            <v>HB1</v>
          </cell>
          <cell r="M11" t="str">
            <v>舗装版取壊積込 平積0.2m3 0cm超え10cm以下</v>
          </cell>
          <cell r="O11">
            <v>1</v>
          </cell>
          <cell r="P11" t="str">
            <v>㎡当り</v>
          </cell>
          <cell r="Q11">
            <v>456</v>
          </cell>
          <cell r="R11" t="str">
            <v>R1</v>
          </cell>
          <cell r="S11" t="str">
            <v>水道実務必携P161</v>
          </cell>
        </row>
        <row r="12">
          <cell r="L12" t="str">
            <v>-</v>
          </cell>
        </row>
        <row r="17">
          <cell r="L17" t="str">
            <v>-</v>
          </cell>
          <cell r="S17">
            <v>100</v>
          </cell>
        </row>
        <row r="18">
          <cell r="L18" t="str">
            <v>コード</v>
          </cell>
          <cell r="M18" t="str">
            <v>規格</v>
          </cell>
          <cell r="N18" t="str">
            <v>単位</v>
          </cell>
          <cell r="O18" t="str">
            <v>数量</v>
          </cell>
          <cell r="P18" t="str">
            <v>単価（円）</v>
          </cell>
          <cell r="Q18" t="str">
            <v>金額（円）</v>
          </cell>
          <cell r="R18" t="str">
            <v>摘　　　　要</v>
          </cell>
        </row>
        <row r="19">
          <cell r="L19" t="str">
            <v>r0000250</v>
          </cell>
          <cell r="M19" t="str">
            <v>土木一般世話役</v>
          </cell>
          <cell r="N19" t="str">
            <v>人</v>
          </cell>
          <cell r="O19">
            <v>0.41</v>
          </cell>
          <cell r="P19">
            <v>25900</v>
          </cell>
          <cell r="Q19">
            <v>10619</v>
          </cell>
        </row>
        <row r="20">
          <cell r="L20" t="str">
            <v>r0000020</v>
          </cell>
          <cell r="M20" t="str">
            <v>普通作業員</v>
          </cell>
          <cell r="N20" t="str">
            <v>人</v>
          </cell>
          <cell r="O20">
            <v>0.61</v>
          </cell>
          <cell r="P20">
            <v>17900</v>
          </cell>
          <cell r="Q20">
            <v>10919</v>
          </cell>
        </row>
        <row r="21">
          <cell r="L21" t="str">
            <v>UN4</v>
          </cell>
          <cell r="M21" t="str">
            <v>バックホウ運転（平積0.35m3）</v>
          </cell>
          <cell r="N21" t="str">
            <v>h</v>
          </cell>
          <cell r="O21">
            <v>3.27</v>
          </cell>
          <cell r="P21">
            <v>7860</v>
          </cell>
          <cell r="Q21">
            <v>25702</v>
          </cell>
        </row>
        <row r="22">
          <cell r="L22" t="str">
            <v>-</v>
          </cell>
          <cell r="M22" t="str">
            <v>諸雑費</v>
          </cell>
          <cell r="N22" t="str">
            <v>式</v>
          </cell>
          <cell r="O22">
            <v>1</v>
          </cell>
          <cell r="Q22">
            <v>0</v>
          </cell>
        </row>
        <row r="23">
          <cell r="L23" t="str">
            <v>-</v>
          </cell>
          <cell r="O23" t="str">
            <v>計</v>
          </cell>
          <cell r="Q23">
            <v>47240</v>
          </cell>
        </row>
        <row r="24">
          <cell r="L24" t="str">
            <v>HB2</v>
          </cell>
          <cell r="M24" t="str">
            <v>舗装版取壊積込 平積0.35m3 10cm超え15cm以下</v>
          </cell>
          <cell r="O24">
            <v>1</v>
          </cell>
          <cell r="P24" t="str">
            <v>㎡当り</v>
          </cell>
          <cell r="Q24">
            <v>472</v>
          </cell>
          <cell r="R24" t="str">
            <v>R1</v>
          </cell>
          <cell r="S24" t="str">
            <v>水道実務必携P161</v>
          </cell>
        </row>
        <row r="25">
          <cell r="L25" t="str">
            <v>-</v>
          </cell>
        </row>
        <row r="30">
          <cell r="L30" t="str">
            <v>-</v>
          </cell>
          <cell r="S30">
            <v>100</v>
          </cell>
        </row>
        <row r="31">
          <cell r="L31" t="str">
            <v>コード</v>
          </cell>
          <cell r="M31" t="str">
            <v>規格</v>
          </cell>
          <cell r="N31" t="str">
            <v>単位</v>
          </cell>
          <cell r="O31" t="str">
            <v>数量</v>
          </cell>
          <cell r="P31" t="str">
            <v>単価（円）</v>
          </cell>
          <cell r="Q31" t="str">
            <v>金額（円）</v>
          </cell>
          <cell r="R31" t="str">
            <v>摘　　　　要</v>
          </cell>
        </row>
        <row r="32">
          <cell r="L32" t="str">
            <v>r0000250</v>
          </cell>
          <cell r="M32" t="str">
            <v>土木一般世話役</v>
          </cell>
          <cell r="N32" t="str">
            <v>人</v>
          </cell>
          <cell r="O32">
            <v>1.9</v>
          </cell>
          <cell r="P32">
            <v>25900</v>
          </cell>
          <cell r="Q32">
            <v>49210</v>
          </cell>
        </row>
        <row r="33">
          <cell r="L33" t="str">
            <v>r0000020</v>
          </cell>
          <cell r="M33" t="str">
            <v>普通作業員</v>
          </cell>
          <cell r="N33" t="str">
            <v>人</v>
          </cell>
          <cell r="O33">
            <v>5</v>
          </cell>
          <cell r="P33">
            <v>17900</v>
          </cell>
          <cell r="Q33">
            <v>89500</v>
          </cell>
        </row>
        <row r="34">
          <cell r="L34" t="str">
            <v>UN3</v>
          </cell>
          <cell r="M34" t="str">
            <v>バックホウ運転（平積0.2m3）</v>
          </cell>
          <cell r="N34" t="str">
            <v>h</v>
          </cell>
          <cell r="O34">
            <v>11.1</v>
          </cell>
          <cell r="P34">
            <v>7010</v>
          </cell>
          <cell r="Q34">
            <v>77811</v>
          </cell>
        </row>
        <row r="35">
          <cell r="L35" t="str">
            <v>-</v>
          </cell>
          <cell r="M35" t="str">
            <v>諸雑費</v>
          </cell>
          <cell r="N35" t="str">
            <v>式</v>
          </cell>
          <cell r="O35">
            <v>1</v>
          </cell>
          <cell r="Q35">
            <v>9</v>
          </cell>
        </row>
        <row r="36">
          <cell r="L36" t="str">
            <v>-</v>
          </cell>
          <cell r="O36" t="str">
            <v>計</v>
          </cell>
          <cell r="Q36">
            <v>216530</v>
          </cell>
        </row>
        <row r="37">
          <cell r="L37" t="str">
            <v>BH1</v>
          </cell>
          <cell r="M37" t="str">
            <v>管路掘削　 平積0.2m3</v>
          </cell>
          <cell r="O37">
            <v>1</v>
          </cell>
          <cell r="P37" t="str">
            <v>ｍ3当り</v>
          </cell>
          <cell r="Q37">
            <v>2165</v>
          </cell>
          <cell r="R37" t="str">
            <v>R1</v>
          </cell>
          <cell r="S37" t="str">
            <v>水道実務必携P155</v>
          </cell>
        </row>
        <row r="38">
          <cell r="L38" t="str">
            <v>-</v>
          </cell>
        </row>
        <row r="43">
          <cell r="L43" t="str">
            <v>-</v>
          </cell>
          <cell r="S43">
            <v>100</v>
          </cell>
        </row>
        <row r="44">
          <cell r="L44" t="str">
            <v>コード</v>
          </cell>
          <cell r="M44" t="str">
            <v>規格</v>
          </cell>
          <cell r="N44" t="str">
            <v>単位</v>
          </cell>
          <cell r="O44" t="str">
            <v>数量</v>
          </cell>
          <cell r="P44" t="str">
            <v>単価（円）</v>
          </cell>
          <cell r="Q44" t="str">
            <v>金額（円）</v>
          </cell>
          <cell r="R44" t="str">
            <v>摘　　　　要</v>
          </cell>
        </row>
        <row r="45">
          <cell r="L45" t="str">
            <v>r0000250</v>
          </cell>
          <cell r="M45" t="str">
            <v>土木一般世話役</v>
          </cell>
          <cell r="N45" t="str">
            <v>人</v>
          </cell>
          <cell r="O45">
            <v>1.5</v>
          </cell>
          <cell r="P45">
            <v>25900</v>
          </cell>
          <cell r="Q45">
            <v>38850</v>
          </cell>
        </row>
        <row r="46">
          <cell r="L46" t="str">
            <v>r0000020</v>
          </cell>
          <cell r="M46" t="str">
            <v>普通作業員</v>
          </cell>
          <cell r="N46" t="str">
            <v>人</v>
          </cell>
          <cell r="O46">
            <v>3.9</v>
          </cell>
          <cell r="P46">
            <v>17900</v>
          </cell>
          <cell r="Q46">
            <v>69810</v>
          </cell>
        </row>
        <row r="47">
          <cell r="L47" t="str">
            <v>UN4</v>
          </cell>
          <cell r="M47" t="str">
            <v>バックホウ運転（平積0.35m3）</v>
          </cell>
          <cell r="N47" t="str">
            <v>h</v>
          </cell>
          <cell r="O47">
            <v>8.8000000000000007</v>
          </cell>
          <cell r="P47">
            <v>7860</v>
          </cell>
          <cell r="Q47">
            <v>69168</v>
          </cell>
        </row>
        <row r="48">
          <cell r="L48" t="str">
            <v>-</v>
          </cell>
          <cell r="M48" t="str">
            <v>諸雑費</v>
          </cell>
          <cell r="N48" t="str">
            <v>式</v>
          </cell>
          <cell r="O48">
            <v>1</v>
          </cell>
          <cell r="Q48">
            <v>2</v>
          </cell>
        </row>
        <row r="49">
          <cell r="L49" t="str">
            <v>-</v>
          </cell>
          <cell r="O49" t="str">
            <v>計</v>
          </cell>
          <cell r="Q49">
            <v>177830</v>
          </cell>
        </row>
        <row r="50">
          <cell r="L50" t="str">
            <v>BH2</v>
          </cell>
          <cell r="M50" t="str">
            <v>管路掘削　 平積0.35m3</v>
          </cell>
          <cell r="O50">
            <v>1</v>
          </cell>
          <cell r="P50" t="str">
            <v>ｍ3当り</v>
          </cell>
          <cell r="Q50">
            <v>1778</v>
          </cell>
          <cell r="R50" t="str">
            <v>R1</v>
          </cell>
          <cell r="S50" t="str">
            <v>水道実務必携P155</v>
          </cell>
        </row>
        <row r="51">
          <cell r="L51" t="str">
            <v>-</v>
          </cell>
        </row>
        <row r="56">
          <cell r="L56" t="str">
            <v>-</v>
          </cell>
          <cell r="S56">
            <v>100</v>
          </cell>
        </row>
        <row r="57">
          <cell r="L57" t="str">
            <v>コード</v>
          </cell>
          <cell r="M57" t="str">
            <v>規格</v>
          </cell>
          <cell r="N57" t="str">
            <v>単位</v>
          </cell>
          <cell r="O57" t="str">
            <v>数量</v>
          </cell>
          <cell r="P57" t="str">
            <v>単価（円）</v>
          </cell>
          <cell r="Q57" t="str">
            <v>金額（円）</v>
          </cell>
          <cell r="R57" t="str">
            <v>摘　　　　要</v>
          </cell>
        </row>
        <row r="58">
          <cell r="L58" t="str">
            <v>r0000250</v>
          </cell>
          <cell r="M58" t="str">
            <v>土木一般世話役</v>
          </cell>
          <cell r="N58" t="str">
            <v>人</v>
          </cell>
          <cell r="O58">
            <v>2.5</v>
          </cell>
          <cell r="P58">
            <v>25900</v>
          </cell>
          <cell r="Q58">
            <v>64750</v>
          </cell>
        </row>
        <row r="59">
          <cell r="L59" t="str">
            <v>r0000020</v>
          </cell>
          <cell r="M59" t="str">
            <v>普通作業員</v>
          </cell>
          <cell r="N59" t="str">
            <v>人</v>
          </cell>
          <cell r="O59">
            <v>6.8</v>
          </cell>
          <cell r="P59">
            <v>17900</v>
          </cell>
          <cell r="Q59">
            <v>121720</v>
          </cell>
        </row>
        <row r="60">
          <cell r="L60" t="str">
            <v>UN3</v>
          </cell>
          <cell r="M60" t="str">
            <v>バックホウ運転（平積0.2m3）</v>
          </cell>
          <cell r="N60" t="str">
            <v>h</v>
          </cell>
          <cell r="O60">
            <v>7.6</v>
          </cell>
          <cell r="P60">
            <v>7010</v>
          </cell>
          <cell r="Q60">
            <v>53276</v>
          </cell>
        </row>
        <row r="61">
          <cell r="L61" t="str">
            <v>UN9</v>
          </cell>
          <cell r="M61" t="str">
            <v>タンパ運転　60～100ｋｇ　埋戻</v>
          </cell>
          <cell r="N61" t="str">
            <v>日</v>
          </cell>
          <cell r="O61">
            <v>3</v>
          </cell>
          <cell r="P61">
            <v>25580</v>
          </cell>
          <cell r="Q61">
            <v>76740</v>
          </cell>
        </row>
        <row r="62">
          <cell r="L62" t="str">
            <v>-</v>
          </cell>
        </row>
        <row r="63">
          <cell r="L63" t="str">
            <v>-</v>
          </cell>
          <cell r="M63" t="str">
            <v>諸雑費</v>
          </cell>
          <cell r="N63" t="str">
            <v>式</v>
          </cell>
          <cell r="O63">
            <v>1</v>
          </cell>
          <cell r="Q63">
            <v>4</v>
          </cell>
        </row>
        <row r="64">
          <cell r="L64" t="str">
            <v>-</v>
          </cell>
          <cell r="O64" t="str">
            <v>計</v>
          </cell>
          <cell r="Q64">
            <v>316490</v>
          </cell>
        </row>
        <row r="65">
          <cell r="L65" t="str">
            <v>UM1</v>
          </cell>
          <cell r="M65" t="str">
            <v>管路埋戻（1m未満)　 タンパ60～80ｋｇ　平積0.2m3</v>
          </cell>
          <cell r="O65">
            <v>1</v>
          </cell>
          <cell r="P65" t="str">
            <v>ｍ3当り</v>
          </cell>
          <cell r="Q65">
            <v>3164</v>
          </cell>
          <cell r="R65" t="str">
            <v>R1</v>
          </cell>
          <cell r="S65" t="str">
            <v>水道実務必携P158</v>
          </cell>
        </row>
        <row r="66">
          <cell r="L66" t="str">
            <v>-</v>
          </cell>
        </row>
        <row r="69">
          <cell r="L69" t="str">
            <v>-</v>
          </cell>
          <cell r="S69">
            <v>100</v>
          </cell>
        </row>
        <row r="70">
          <cell r="L70" t="str">
            <v>コード</v>
          </cell>
          <cell r="M70" t="str">
            <v>規格</v>
          </cell>
          <cell r="N70" t="str">
            <v>単位</v>
          </cell>
          <cell r="O70" t="str">
            <v>数量</v>
          </cell>
          <cell r="P70" t="str">
            <v>単価（円）</v>
          </cell>
          <cell r="Q70" t="str">
            <v>金額（円）</v>
          </cell>
          <cell r="R70" t="str">
            <v>摘　　　　要</v>
          </cell>
        </row>
        <row r="71">
          <cell r="L71" t="str">
            <v>r0000250</v>
          </cell>
          <cell r="M71" t="str">
            <v>土木一般世話役</v>
          </cell>
          <cell r="N71" t="str">
            <v>人</v>
          </cell>
          <cell r="O71">
            <v>2.5</v>
          </cell>
          <cell r="P71">
            <v>25900</v>
          </cell>
          <cell r="Q71">
            <v>64750</v>
          </cell>
        </row>
        <row r="72">
          <cell r="L72" t="str">
            <v>r0000020</v>
          </cell>
          <cell r="M72" t="str">
            <v>普通作業員</v>
          </cell>
          <cell r="N72" t="str">
            <v>人</v>
          </cell>
          <cell r="O72">
            <v>6.8</v>
          </cell>
          <cell r="P72">
            <v>17900</v>
          </cell>
          <cell r="Q72">
            <v>121720</v>
          </cell>
        </row>
        <row r="73">
          <cell r="L73" t="str">
            <v>UN4</v>
          </cell>
          <cell r="M73" t="str">
            <v>バックホウ運転（平積0.35m3）</v>
          </cell>
          <cell r="N73" t="str">
            <v>h</v>
          </cell>
          <cell r="O73">
            <v>6.2</v>
          </cell>
          <cell r="P73">
            <v>7860</v>
          </cell>
          <cell r="Q73">
            <v>48732</v>
          </cell>
        </row>
        <row r="74">
          <cell r="L74" t="str">
            <v>UN9</v>
          </cell>
          <cell r="M74" t="str">
            <v>タンパ運転　60～100ｋｇ　埋戻</v>
          </cell>
          <cell r="N74" t="str">
            <v>日</v>
          </cell>
          <cell r="O74">
            <v>3</v>
          </cell>
          <cell r="P74">
            <v>25580</v>
          </cell>
          <cell r="Q74">
            <v>76740</v>
          </cell>
        </row>
        <row r="75">
          <cell r="L75" t="str">
            <v>-</v>
          </cell>
        </row>
        <row r="76">
          <cell r="L76" t="str">
            <v>-</v>
          </cell>
          <cell r="M76" t="str">
            <v>諸雑費</v>
          </cell>
          <cell r="N76" t="str">
            <v>式</v>
          </cell>
          <cell r="O76">
            <v>1</v>
          </cell>
          <cell r="Q76">
            <v>8</v>
          </cell>
        </row>
        <row r="77">
          <cell r="L77" t="str">
            <v>-</v>
          </cell>
          <cell r="O77" t="str">
            <v>計</v>
          </cell>
          <cell r="Q77">
            <v>311950</v>
          </cell>
        </row>
        <row r="78">
          <cell r="L78" t="str">
            <v>UM2</v>
          </cell>
          <cell r="M78" t="str">
            <v>管路埋戻（1m未満)　 タンパ60～80ｋｇ　平積0.35m3</v>
          </cell>
          <cell r="O78">
            <v>1</v>
          </cell>
          <cell r="P78" t="str">
            <v>ｍ3当り</v>
          </cell>
          <cell r="Q78">
            <v>3119</v>
          </cell>
          <cell r="R78" t="str">
            <v>R1</v>
          </cell>
          <cell r="S78" t="str">
            <v>水道実務必携P158</v>
          </cell>
        </row>
        <row r="79">
          <cell r="L79" t="str">
            <v>-</v>
          </cell>
        </row>
        <row r="82">
          <cell r="L82" t="str">
            <v>-</v>
          </cell>
          <cell r="S82">
            <v>10</v>
          </cell>
        </row>
        <row r="83">
          <cell r="L83" t="str">
            <v>コード</v>
          </cell>
          <cell r="M83" t="str">
            <v>規格</v>
          </cell>
          <cell r="N83" t="str">
            <v>単位</v>
          </cell>
          <cell r="O83" t="str">
            <v>数量</v>
          </cell>
          <cell r="P83" t="str">
            <v>単価（円）</v>
          </cell>
          <cell r="Q83" t="str">
            <v>金額（円）</v>
          </cell>
          <cell r="R83" t="str">
            <v>摘　　　　要</v>
          </cell>
        </row>
        <row r="84">
          <cell r="L84" t="str">
            <v>UN7</v>
          </cell>
          <cell r="M84" t="str">
            <v>ダンプトラック運転（4t車）</v>
          </cell>
          <cell r="N84" t="str">
            <v>日</v>
          </cell>
          <cell r="O84">
            <v>0.46</v>
          </cell>
          <cell r="P84">
            <v>37040</v>
          </cell>
          <cell r="Q84">
            <v>17038</v>
          </cell>
        </row>
        <row r="85">
          <cell r="L85" t="str">
            <v>-</v>
          </cell>
          <cell r="M85" t="str">
            <v>（標準日数0.35日補正係数0.3）</v>
          </cell>
          <cell r="O85" t="str">
            <v>計</v>
          </cell>
          <cell r="Q85">
            <v>17038</v>
          </cell>
        </row>
        <row r="86">
          <cell r="L86" t="str">
            <v>DT1</v>
          </cell>
          <cell r="M86" t="str">
            <v>ダンプトラック運搬  4ｔ積 平積0.2㎥ 2ｋｍ以下 As塊・Co塊（無筋）</v>
          </cell>
          <cell r="O86">
            <v>1</v>
          </cell>
          <cell r="P86" t="str">
            <v>ｍ3当り</v>
          </cell>
          <cell r="Q86">
            <v>1703</v>
          </cell>
          <cell r="R86" t="str">
            <v>R1</v>
          </cell>
          <cell r="S86" t="str">
            <v>水道実務必携P169</v>
          </cell>
        </row>
        <row r="87">
          <cell r="L87" t="str">
            <v>-</v>
          </cell>
        </row>
        <row r="95">
          <cell r="L95" t="str">
            <v>-</v>
          </cell>
          <cell r="S95">
            <v>10</v>
          </cell>
        </row>
        <row r="96">
          <cell r="L96" t="str">
            <v>コード</v>
          </cell>
          <cell r="M96" t="str">
            <v>規格</v>
          </cell>
          <cell r="N96" t="str">
            <v>単位</v>
          </cell>
          <cell r="O96" t="str">
            <v>数量</v>
          </cell>
          <cell r="P96" t="str">
            <v>単価（円）</v>
          </cell>
          <cell r="Q96" t="str">
            <v>金額（円）</v>
          </cell>
          <cell r="R96" t="str">
            <v>摘　　　　要</v>
          </cell>
        </row>
        <row r="97">
          <cell r="L97" t="str">
            <v>UN7</v>
          </cell>
          <cell r="M97" t="str">
            <v>ダンプトラック運転（4t車）</v>
          </cell>
          <cell r="N97" t="str">
            <v>日</v>
          </cell>
          <cell r="O97">
            <v>0.35</v>
          </cell>
          <cell r="P97">
            <v>37040</v>
          </cell>
          <cell r="Q97">
            <v>12964</v>
          </cell>
        </row>
        <row r="98">
          <cell r="L98" t="str">
            <v>-</v>
          </cell>
          <cell r="M98" t="str">
            <v>（標準日数0.35日補正係数0）</v>
          </cell>
          <cell r="O98" t="str">
            <v>計</v>
          </cell>
          <cell r="Q98">
            <v>12964</v>
          </cell>
        </row>
        <row r="99">
          <cell r="L99" t="str">
            <v>DT2</v>
          </cell>
          <cell r="M99" t="str">
            <v>ダンプトラック運搬  4ｔ積 平積0.2㎥ 2ｋｍ以下 発生土</v>
          </cell>
          <cell r="O99">
            <v>1</v>
          </cell>
          <cell r="P99" t="str">
            <v>ｍ3当り</v>
          </cell>
          <cell r="Q99">
            <v>1296</v>
          </cell>
          <cell r="R99" t="str">
            <v>R1</v>
          </cell>
          <cell r="S99" t="str">
            <v>水道実務必携P169</v>
          </cell>
        </row>
        <row r="100">
          <cell r="L100" t="str">
            <v>-</v>
          </cell>
        </row>
        <row r="108">
          <cell r="L108" t="str">
            <v>-</v>
          </cell>
          <cell r="S108">
            <v>100</v>
          </cell>
        </row>
        <row r="109">
          <cell r="L109" t="str">
            <v>コード</v>
          </cell>
          <cell r="M109" t="str">
            <v>規格</v>
          </cell>
          <cell r="N109" t="str">
            <v>単位</v>
          </cell>
          <cell r="O109" t="str">
            <v>数量</v>
          </cell>
          <cell r="P109" t="str">
            <v>単価（円）</v>
          </cell>
          <cell r="Q109" t="str">
            <v>金額（円）</v>
          </cell>
          <cell r="R109" t="str">
            <v>摘　　　　要</v>
          </cell>
        </row>
        <row r="110">
          <cell r="L110" t="str">
            <v>r0000020</v>
          </cell>
          <cell r="M110" t="str">
            <v>普通作業員</v>
          </cell>
          <cell r="N110" t="str">
            <v>人</v>
          </cell>
          <cell r="O110">
            <v>2.34</v>
          </cell>
          <cell r="P110">
            <v>17900</v>
          </cell>
          <cell r="Q110">
            <v>13962</v>
          </cell>
          <cell r="R110">
            <v>3</v>
          </cell>
          <cell r="S110">
            <v>0.78</v>
          </cell>
        </row>
        <row r="111">
          <cell r="L111" t="str">
            <v>Z0301005-1</v>
          </cell>
          <cell r="M111" t="str">
            <v>再生砕石（RC-40） つがる市</v>
          </cell>
          <cell r="N111" t="str">
            <v>m3</v>
          </cell>
          <cell r="O111">
            <v>57.15</v>
          </cell>
          <cell r="P111">
            <v>2300</v>
          </cell>
          <cell r="Q111">
            <v>131445</v>
          </cell>
        </row>
        <row r="112">
          <cell r="L112" t="str">
            <v>-</v>
          </cell>
          <cell r="M112" t="str">
            <v>振動ローラ使用しない</v>
          </cell>
          <cell r="N112" t="str">
            <v/>
          </cell>
          <cell r="O112">
            <v>1.35</v>
          </cell>
          <cell r="P112" t="str">
            <v/>
          </cell>
          <cell r="Q112" t="str">
            <v/>
          </cell>
          <cell r="R112">
            <v>3</v>
          </cell>
          <cell r="S112">
            <v>0.45</v>
          </cell>
        </row>
        <row r="113">
          <cell r="L113" t="str">
            <v>UN10</v>
          </cell>
          <cell r="M113" t="str">
            <v>タンパ運転　60～100ｋｇ　路盤</v>
          </cell>
          <cell r="N113" t="str">
            <v>日</v>
          </cell>
          <cell r="O113">
            <v>1.35</v>
          </cell>
          <cell r="P113">
            <v>25590</v>
          </cell>
          <cell r="Q113">
            <v>11515</v>
          </cell>
          <cell r="R113">
            <v>3</v>
          </cell>
          <cell r="S113">
            <v>0.45</v>
          </cell>
        </row>
        <row r="114">
          <cell r="L114" t="str">
            <v>-</v>
          </cell>
          <cell r="M114" t="str">
            <v>諸雑費</v>
          </cell>
          <cell r="N114" t="str">
            <v>式</v>
          </cell>
          <cell r="O114">
            <v>1</v>
          </cell>
          <cell r="Q114">
            <v>8</v>
          </cell>
        </row>
        <row r="115">
          <cell r="L115" t="str">
            <v>-</v>
          </cell>
          <cell r="O115" t="str">
            <v>計</v>
          </cell>
          <cell r="Q115">
            <v>156930</v>
          </cell>
        </row>
        <row r="116">
          <cell r="L116" t="str">
            <v>RB1</v>
          </cell>
          <cell r="M116" t="str">
            <v xml:space="preserve">下層路盤 1.8m未満 再生砕石（RC-40） つがる市  t=45cm　3層 タンパ 60～80kg </v>
          </cell>
          <cell r="O116">
            <v>1</v>
          </cell>
          <cell r="P116">
            <v>3</v>
          </cell>
          <cell r="Q116">
            <v>1569</v>
          </cell>
          <cell r="R116" t="str">
            <v>R1</v>
          </cell>
          <cell r="S116" t="str">
            <v>水道実務必携P164</v>
          </cell>
        </row>
        <row r="117">
          <cell r="L117" t="str">
            <v>-</v>
          </cell>
        </row>
        <row r="121">
          <cell r="L121" t="str">
            <v>-</v>
          </cell>
          <cell r="S121">
            <v>100</v>
          </cell>
        </row>
        <row r="122">
          <cell r="L122" t="str">
            <v>コード</v>
          </cell>
          <cell r="M122" t="str">
            <v>規格</v>
          </cell>
          <cell r="N122" t="str">
            <v>単位</v>
          </cell>
          <cell r="O122" t="str">
            <v>数量</v>
          </cell>
          <cell r="P122" t="str">
            <v>単価（円）</v>
          </cell>
          <cell r="Q122" t="str">
            <v>金額（円）</v>
          </cell>
          <cell r="R122" t="str">
            <v>摘　　　　要</v>
          </cell>
        </row>
        <row r="123">
          <cell r="L123" t="str">
            <v>r0000020</v>
          </cell>
          <cell r="M123" t="str">
            <v>普通作業員</v>
          </cell>
          <cell r="N123" t="str">
            <v>人</v>
          </cell>
          <cell r="O123">
            <v>0.78</v>
          </cell>
          <cell r="P123">
            <v>17900</v>
          </cell>
          <cell r="Q123">
            <v>13962</v>
          </cell>
          <cell r="R123">
            <v>1</v>
          </cell>
          <cell r="S123">
            <v>0.78</v>
          </cell>
        </row>
        <row r="124">
          <cell r="L124" t="str">
            <v>Z0300060-1</v>
          </cell>
          <cell r="M124" t="str">
            <v>切込砕石（φ20mm） つがる市</v>
          </cell>
          <cell r="N124" t="str">
            <v>m3</v>
          </cell>
          <cell r="O124">
            <v>17.78</v>
          </cell>
          <cell r="P124">
            <v>3800</v>
          </cell>
          <cell r="Q124">
            <v>67564</v>
          </cell>
        </row>
        <row r="125">
          <cell r="L125" t="str">
            <v>-</v>
          </cell>
          <cell r="M125" t="str">
            <v>振動ローラ使用しない</v>
          </cell>
          <cell r="N125" t="str">
            <v/>
          </cell>
          <cell r="O125">
            <v>0.45</v>
          </cell>
          <cell r="P125" t="str">
            <v/>
          </cell>
          <cell r="Q125" t="str">
            <v/>
          </cell>
          <cell r="R125">
            <v>1</v>
          </cell>
          <cell r="S125">
            <v>0.45</v>
          </cell>
        </row>
        <row r="126">
          <cell r="L126" t="str">
            <v>UN10</v>
          </cell>
          <cell r="M126" t="str">
            <v>タンパ運転　60～100ｋｇ　路盤</v>
          </cell>
          <cell r="N126" t="str">
            <v>日</v>
          </cell>
          <cell r="O126">
            <v>0.45</v>
          </cell>
          <cell r="P126">
            <v>25590</v>
          </cell>
          <cell r="Q126">
            <v>11515</v>
          </cell>
          <cell r="R126">
            <v>1</v>
          </cell>
          <cell r="S126">
            <v>0.45</v>
          </cell>
        </row>
        <row r="127">
          <cell r="L127" t="str">
            <v>-</v>
          </cell>
          <cell r="M127" t="str">
            <v>諸雑費</v>
          </cell>
          <cell r="N127" t="str">
            <v>式</v>
          </cell>
          <cell r="O127">
            <v>1</v>
          </cell>
          <cell r="Q127">
            <v>9</v>
          </cell>
        </row>
        <row r="128">
          <cell r="L128" t="str">
            <v>-</v>
          </cell>
          <cell r="O128" t="str">
            <v>計</v>
          </cell>
          <cell r="Q128">
            <v>93050</v>
          </cell>
        </row>
        <row r="129">
          <cell r="L129" t="str">
            <v>RB2</v>
          </cell>
          <cell r="M129" t="str">
            <v xml:space="preserve">上層路盤 1.8m未満 切込砕石（φ20mm） つがる市  t=14cm　1層 タンパ 60～80kg </v>
          </cell>
          <cell r="O129">
            <v>1</v>
          </cell>
          <cell r="P129">
            <v>1</v>
          </cell>
          <cell r="Q129">
            <v>930</v>
          </cell>
          <cell r="R129" t="str">
            <v>R1</v>
          </cell>
          <cell r="S129" t="str">
            <v>水道実務必携P164</v>
          </cell>
        </row>
        <row r="130">
          <cell r="L130" t="str">
            <v>-</v>
          </cell>
        </row>
        <row r="134">
          <cell r="L134" t="str">
            <v>-</v>
          </cell>
          <cell r="S134">
            <v>100</v>
          </cell>
        </row>
        <row r="135">
          <cell r="L135" t="str">
            <v>コード</v>
          </cell>
          <cell r="M135" t="str">
            <v>規格</v>
          </cell>
          <cell r="N135" t="str">
            <v>単位</v>
          </cell>
          <cell r="O135" t="str">
            <v>数量</v>
          </cell>
          <cell r="P135" t="str">
            <v>単価（円）</v>
          </cell>
          <cell r="Q135" t="str">
            <v>金額（円）</v>
          </cell>
          <cell r="R135" t="str">
            <v>摘　　　　要</v>
          </cell>
        </row>
        <row r="136">
          <cell r="L136" t="str">
            <v>r0000020</v>
          </cell>
          <cell r="M136" t="str">
            <v>普通作業員</v>
          </cell>
          <cell r="N136" t="str">
            <v>人</v>
          </cell>
          <cell r="O136">
            <v>0.78</v>
          </cell>
          <cell r="P136">
            <v>17900</v>
          </cell>
          <cell r="Q136">
            <v>13962</v>
          </cell>
          <cell r="R136">
            <v>1</v>
          </cell>
          <cell r="S136">
            <v>0.78</v>
          </cell>
        </row>
        <row r="137">
          <cell r="L137" t="str">
            <v>Z0300060-1</v>
          </cell>
          <cell r="M137" t="str">
            <v>切込砕石（φ20mm） つがる市</v>
          </cell>
          <cell r="N137" t="str">
            <v>m3</v>
          </cell>
          <cell r="O137">
            <v>13.97</v>
          </cell>
          <cell r="P137">
            <v>3800</v>
          </cell>
          <cell r="Q137">
            <v>53086</v>
          </cell>
        </row>
        <row r="138">
          <cell r="L138" t="str">
            <v>-</v>
          </cell>
          <cell r="M138" t="str">
            <v>振動ローラ使用しない</v>
          </cell>
          <cell r="N138" t="str">
            <v/>
          </cell>
          <cell r="O138">
            <v>0.45</v>
          </cell>
          <cell r="P138" t="str">
            <v/>
          </cell>
          <cell r="Q138" t="str">
            <v/>
          </cell>
          <cell r="R138">
            <v>1</v>
          </cell>
          <cell r="S138">
            <v>0.45</v>
          </cell>
        </row>
        <row r="139">
          <cell r="L139" t="str">
            <v>UN10</v>
          </cell>
          <cell r="M139" t="str">
            <v>タンパ運転　60～100ｋｇ　路盤</v>
          </cell>
          <cell r="N139" t="str">
            <v>日</v>
          </cell>
          <cell r="O139">
            <v>0.45</v>
          </cell>
          <cell r="P139">
            <v>25590</v>
          </cell>
          <cell r="Q139">
            <v>11515</v>
          </cell>
          <cell r="R139">
            <v>1</v>
          </cell>
          <cell r="S139">
            <v>0.45</v>
          </cell>
        </row>
        <row r="140">
          <cell r="L140" t="str">
            <v>-</v>
          </cell>
          <cell r="M140" t="str">
            <v>諸雑費</v>
          </cell>
          <cell r="N140" t="str">
            <v>式</v>
          </cell>
          <cell r="O140">
            <v>1</v>
          </cell>
          <cell r="Q140">
            <v>7</v>
          </cell>
        </row>
        <row r="141">
          <cell r="L141" t="str">
            <v>-</v>
          </cell>
          <cell r="O141" t="str">
            <v>計</v>
          </cell>
          <cell r="Q141">
            <v>78570</v>
          </cell>
        </row>
        <row r="142">
          <cell r="L142" t="str">
            <v>RB3</v>
          </cell>
          <cell r="M142" t="str">
            <v xml:space="preserve">上層路盤 1.8m未満 切込砕石（φ20mm） つがる市  t=11cm　1層 タンパ 60～80kg </v>
          </cell>
          <cell r="O142">
            <v>1</v>
          </cell>
          <cell r="P142">
            <v>1</v>
          </cell>
          <cell r="Q142">
            <v>785</v>
          </cell>
          <cell r="R142" t="str">
            <v>R1</v>
          </cell>
          <cell r="S142" t="str">
            <v>水道実務必携P164</v>
          </cell>
        </row>
        <row r="143">
          <cell r="L143" t="str">
            <v>-</v>
          </cell>
        </row>
        <row r="147">
          <cell r="L147" t="str">
            <v>-</v>
          </cell>
          <cell r="S147">
            <v>100</v>
          </cell>
        </row>
        <row r="148">
          <cell r="L148" t="str">
            <v>コード</v>
          </cell>
          <cell r="M148" t="str">
            <v>規格</v>
          </cell>
          <cell r="N148" t="str">
            <v>単位</v>
          </cell>
          <cell r="O148" t="str">
            <v>数量</v>
          </cell>
          <cell r="P148" t="str">
            <v>単価（円）</v>
          </cell>
          <cell r="Q148" t="str">
            <v>金額（円）</v>
          </cell>
          <cell r="R148" t="str">
            <v>摘　　　　要</v>
          </cell>
        </row>
        <row r="149">
          <cell r="L149" t="str">
            <v>r0000020</v>
          </cell>
          <cell r="M149" t="str">
            <v>普通作業員</v>
          </cell>
          <cell r="N149" t="str">
            <v>人</v>
          </cell>
          <cell r="O149">
            <v>0.52</v>
          </cell>
          <cell r="P149">
            <v>17900</v>
          </cell>
          <cell r="Q149">
            <v>9308</v>
          </cell>
        </row>
        <row r="151">
          <cell r="L151" t="str">
            <v/>
          </cell>
          <cell r="M151" t="str">
            <v>振動ローラ使用しない</v>
          </cell>
          <cell r="N151" t="str">
            <v/>
          </cell>
          <cell r="O151" t="str">
            <v/>
          </cell>
          <cell r="P151" t="str">
            <v/>
          </cell>
          <cell r="Q151" t="str">
            <v/>
          </cell>
        </row>
        <row r="152">
          <cell r="L152" t="str">
            <v>UN10</v>
          </cell>
          <cell r="M152" t="str">
            <v>タンパ運転　60～100ｋｇ　路盤</v>
          </cell>
          <cell r="N152" t="str">
            <v>日</v>
          </cell>
          <cell r="O152">
            <v>0.46</v>
          </cell>
          <cell r="P152">
            <v>25590</v>
          </cell>
          <cell r="Q152">
            <v>11771</v>
          </cell>
        </row>
        <row r="153">
          <cell r="L153" t="str">
            <v>-</v>
          </cell>
          <cell r="M153" t="str">
            <v>諸雑費</v>
          </cell>
          <cell r="N153" t="str">
            <v>式</v>
          </cell>
          <cell r="O153">
            <v>1</v>
          </cell>
          <cell r="Q153">
            <v>1</v>
          </cell>
        </row>
        <row r="154">
          <cell r="L154" t="str">
            <v>-</v>
          </cell>
          <cell r="O154" t="str">
            <v>計</v>
          </cell>
          <cell r="Q154">
            <v>21080</v>
          </cell>
        </row>
        <row r="155">
          <cell r="L155" t="str">
            <v>FRK1</v>
          </cell>
          <cell r="M155" t="str">
            <v xml:space="preserve">不陸整正 1.8m未満 補充材無     タンパ 60～80kg </v>
          </cell>
          <cell r="O155">
            <v>1</v>
          </cell>
          <cell r="P155" t="str">
            <v>㎡・層当り</v>
          </cell>
          <cell r="Q155">
            <v>210</v>
          </cell>
          <cell r="R155" t="str">
            <v>R1</v>
          </cell>
          <cell r="S155" t="str">
            <v>水道実務必携P167</v>
          </cell>
        </row>
        <row r="156">
          <cell r="L156" t="str">
            <v>-</v>
          </cell>
        </row>
        <row r="160">
          <cell r="L160" t="str">
            <v>-</v>
          </cell>
          <cell r="S160">
            <v>100</v>
          </cell>
        </row>
        <row r="161">
          <cell r="L161" t="str">
            <v>コード</v>
          </cell>
          <cell r="M161" t="str">
            <v>規　　　　　格</v>
          </cell>
          <cell r="N161" t="str">
            <v>単位</v>
          </cell>
          <cell r="O161" t="str">
            <v>数　量</v>
          </cell>
          <cell r="P161" t="str">
            <v>単価（円）</v>
          </cell>
          <cell r="Q161" t="str">
            <v>金額（円）</v>
          </cell>
          <cell r="R161" t="str">
            <v>摘　　　　要</v>
          </cell>
        </row>
        <row r="162">
          <cell r="L162" t="str">
            <v>r0000250</v>
          </cell>
          <cell r="M162" t="str">
            <v>土木一般世話役</v>
          </cell>
          <cell r="N162" t="str">
            <v>人</v>
          </cell>
          <cell r="O162">
            <v>0.4</v>
          </cell>
          <cell r="P162">
            <v>25900</v>
          </cell>
          <cell r="Q162">
            <v>10360</v>
          </cell>
        </row>
        <row r="163">
          <cell r="L163" t="str">
            <v>r0000010</v>
          </cell>
          <cell r="M163" t="str">
            <v>特殊作業員</v>
          </cell>
          <cell r="N163" t="str">
            <v>人</v>
          </cell>
          <cell r="O163">
            <v>0.8</v>
          </cell>
          <cell r="P163">
            <v>24300</v>
          </cell>
          <cell r="Q163">
            <v>19440</v>
          </cell>
        </row>
        <row r="164">
          <cell r="L164" t="str">
            <v>r0000020</v>
          </cell>
          <cell r="M164" t="str">
            <v>普通作業員</v>
          </cell>
          <cell r="N164" t="str">
            <v>人</v>
          </cell>
          <cell r="O164">
            <v>1.6</v>
          </cell>
          <cell r="P164">
            <v>17900</v>
          </cell>
          <cell r="Q164">
            <v>28640</v>
          </cell>
        </row>
        <row r="165">
          <cell r="L165" t="str">
            <v>Z1000125-1</v>
          </cell>
          <cell r="M165" t="str">
            <v>②Ａｓ合材（再生密粒度AS13) つがる市</v>
          </cell>
          <cell r="N165" t="str">
            <v>t</v>
          </cell>
          <cell r="O165">
            <v>7.5439999999999996</v>
          </cell>
          <cell r="P165">
            <v>11950</v>
          </cell>
          <cell r="Q165">
            <v>90150</v>
          </cell>
        </row>
        <row r="166">
          <cell r="L166" t="str">
            <v>Z1001000</v>
          </cell>
          <cell r="M166" t="str">
            <v>プライムコート　PK-3</v>
          </cell>
          <cell r="N166" t="str">
            <v>L</v>
          </cell>
          <cell r="O166">
            <v>126</v>
          </cell>
          <cell r="P166">
            <v>99</v>
          </cell>
          <cell r="Q166">
            <v>12474</v>
          </cell>
        </row>
        <row r="167">
          <cell r="L167" t="str">
            <v>UN12</v>
          </cell>
          <cell r="M167" t="str">
            <v>振動ローラ運転（ハンドガイド0.5～0.6t）人力舗装</v>
          </cell>
          <cell r="N167" t="str">
            <v>日</v>
          </cell>
          <cell r="O167">
            <v>0.4</v>
          </cell>
          <cell r="P167">
            <v>26540</v>
          </cell>
          <cell r="Q167">
            <v>10616</v>
          </cell>
        </row>
        <row r="168">
          <cell r="L168" t="str">
            <v>UN13</v>
          </cell>
          <cell r="M168" t="str">
            <v>振動コンパクタ運転（ハンドガイド0.5～0.6t）人力舗装</v>
          </cell>
          <cell r="N168" t="str">
            <v>日</v>
          </cell>
          <cell r="O168">
            <v>0.8</v>
          </cell>
          <cell r="P168">
            <v>25340</v>
          </cell>
          <cell r="Q168">
            <v>20272</v>
          </cell>
        </row>
        <row r="169">
          <cell r="L169" t="str">
            <v>-</v>
          </cell>
          <cell r="M169" t="str">
            <v>諸雑費</v>
          </cell>
          <cell r="N169" t="str">
            <v>式</v>
          </cell>
          <cell r="O169">
            <v>1</v>
          </cell>
          <cell r="Q169">
            <v>8</v>
          </cell>
        </row>
        <row r="170">
          <cell r="L170" t="str">
            <v>‐</v>
          </cell>
          <cell r="O170" t="str">
            <v>計</v>
          </cell>
          <cell r="Q170">
            <v>191960</v>
          </cell>
        </row>
        <row r="171">
          <cell r="L171" t="str">
            <v>HSJ1</v>
          </cell>
          <cell r="M171" t="str">
            <v>人力舗装工（5ｃｍ以下）　②Ａｓ合材（再生密粒度AS13) つがる市ｔ＝3ｃｍ 車道</v>
          </cell>
          <cell r="O171">
            <v>1</v>
          </cell>
          <cell r="P171" t="str">
            <v>㎡・層当り</v>
          </cell>
          <cell r="Q171">
            <v>1919</v>
          </cell>
          <cell r="R171" t="str">
            <v>R1</v>
          </cell>
          <cell r="S171" t="str">
            <v>水道実務必携P173</v>
          </cell>
        </row>
        <row r="172">
          <cell r="L172" t="str">
            <v>-</v>
          </cell>
        </row>
        <row r="173">
          <cell r="L173" t="str">
            <v>-</v>
          </cell>
          <cell r="S173">
            <v>100</v>
          </cell>
        </row>
        <row r="174">
          <cell r="L174" t="str">
            <v>コード</v>
          </cell>
          <cell r="M174" t="str">
            <v>規　　　　　格</v>
          </cell>
          <cell r="N174" t="str">
            <v>単位</v>
          </cell>
          <cell r="O174" t="str">
            <v>数　量</v>
          </cell>
          <cell r="P174" t="str">
            <v>単価（円）</v>
          </cell>
          <cell r="Q174" t="str">
            <v>金額（円）</v>
          </cell>
          <cell r="R174" t="str">
            <v>摘　　　　要</v>
          </cell>
        </row>
        <row r="175">
          <cell r="L175" t="str">
            <v>r0000250</v>
          </cell>
          <cell r="M175" t="str">
            <v>土木一般世話役</v>
          </cell>
          <cell r="N175" t="str">
            <v>人</v>
          </cell>
          <cell r="O175">
            <v>0.4</v>
          </cell>
          <cell r="P175">
            <v>25900</v>
          </cell>
          <cell r="Q175">
            <v>10360</v>
          </cell>
        </row>
        <row r="176">
          <cell r="L176" t="str">
            <v>r0000010</v>
          </cell>
          <cell r="M176" t="str">
            <v>特殊作業員</v>
          </cell>
          <cell r="N176" t="str">
            <v>人</v>
          </cell>
          <cell r="O176">
            <v>0.8</v>
          </cell>
          <cell r="P176">
            <v>24300</v>
          </cell>
          <cell r="Q176">
            <v>19440</v>
          </cell>
        </row>
        <row r="177">
          <cell r="L177" t="str">
            <v>r0000020</v>
          </cell>
          <cell r="M177" t="str">
            <v>普通作業員</v>
          </cell>
          <cell r="N177" t="str">
            <v>人</v>
          </cell>
          <cell r="O177">
            <v>1.6</v>
          </cell>
          <cell r="P177">
            <v>17900</v>
          </cell>
          <cell r="Q177">
            <v>28640</v>
          </cell>
        </row>
        <row r="178">
          <cell r="L178" t="str">
            <v>Z1090130-1</v>
          </cell>
          <cell r="M178" t="str">
            <v>⑤Ａｓ合材（再生密粒度AS13F) つがる市</v>
          </cell>
          <cell r="N178" t="str">
            <v>t</v>
          </cell>
          <cell r="O178">
            <v>7.5439999999999996</v>
          </cell>
          <cell r="P178">
            <v>12300</v>
          </cell>
          <cell r="Q178">
            <v>92791</v>
          </cell>
        </row>
        <row r="179">
          <cell r="L179" t="str">
            <v>Z1001005</v>
          </cell>
          <cell r="M179" t="str">
            <v>タックコート　PK-4</v>
          </cell>
          <cell r="N179" t="str">
            <v>L</v>
          </cell>
          <cell r="O179">
            <v>43</v>
          </cell>
          <cell r="P179">
            <v>99</v>
          </cell>
          <cell r="Q179">
            <v>4257</v>
          </cell>
        </row>
        <row r="180">
          <cell r="L180" t="str">
            <v>UN12</v>
          </cell>
          <cell r="M180" t="str">
            <v>振動ローラ運転（ハンドガイド0.5～0.6t）人力舗装</v>
          </cell>
          <cell r="N180" t="str">
            <v>日</v>
          </cell>
          <cell r="O180">
            <v>0.4</v>
          </cell>
          <cell r="P180">
            <v>26540</v>
          </cell>
          <cell r="Q180">
            <v>10616</v>
          </cell>
        </row>
        <row r="181">
          <cell r="L181" t="str">
            <v>UN13</v>
          </cell>
          <cell r="M181" t="str">
            <v>振動コンパクタ運転（ハンドガイド0.5～0.6t）人力舗装</v>
          </cell>
          <cell r="N181" t="str">
            <v>日</v>
          </cell>
          <cell r="O181">
            <v>0.8</v>
          </cell>
          <cell r="P181">
            <v>25340</v>
          </cell>
          <cell r="Q181">
            <v>20272</v>
          </cell>
        </row>
        <row r="182">
          <cell r="L182" t="str">
            <v>-</v>
          </cell>
          <cell r="M182" t="str">
            <v>諸雑費</v>
          </cell>
          <cell r="N182" t="str">
            <v>式</v>
          </cell>
          <cell r="O182">
            <v>1</v>
          </cell>
          <cell r="Q182">
            <v>4</v>
          </cell>
        </row>
        <row r="183">
          <cell r="L183" t="str">
            <v>‐</v>
          </cell>
          <cell r="O183" t="str">
            <v>計</v>
          </cell>
          <cell r="Q183">
            <v>186380</v>
          </cell>
        </row>
        <row r="184">
          <cell r="L184" t="str">
            <v>HSJ2</v>
          </cell>
          <cell r="M184" t="str">
            <v>機械舗装工（5ｃｍ以下）　⑤Ａｓ合材（再生密粒度AS13F) つがる市ｔ＝3ｃｍ 車道</v>
          </cell>
          <cell r="O184">
            <v>1</v>
          </cell>
          <cell r="P184" t="str">
            <v>㎡・層当り</v>
          </cell>
          <cell r="Q184">
            <v>1863</v>
          </cell>
          <cell r="R184" t="str">
            <v>R1</v>
          </cell>
          <cell r="S184" t="str">
            <v>水道実務必携P173</v>
          </cell>
        </row>
        <row r="185">
          <cell r="L185" t="str">
            <v>-</v>
          </cell>
        </row>
        <row r="186">
          <cell r="L186" t="str">
            <v>-</v>
          </cell>
          <cell r="S186">
            <v>100</v>
          </cell>
        </row>
        <row r="187">
          <cell r="L187" t="str">
            <v>コード</v>
          </cell>
          <cell r="M187" t="str">
            <v>規　　　　　格</v>
          </cell>
          <cell r="N187" t="str">
            <v>単位</v>
          </cell>
          <cell r="O187" t="str">
            <v>数　量</v>
          </cell>
          <cell r="P187" t="str">
            <v>単価（円）</v>
          </cell>
          <cell r="Q187" t="str">
            <v>金額（円）</v>
          </cell>
          <cell r="R187" t="str">
            <v>摘　　　　要</v>
          </cell>
        </row>
        <row r="188">
          <cell r="L188" t="str">
            <v>r0000250</v>
          </cell>
          <cell r="M188" t="str">
            <v>土木一般世話役</v>
          </cell>
          <cell r="N188" t="str">
            <v>人</v>
          </cell>
          <cell r="O188">
            <v>0.4</v>
          </cell>
          <cell r="P188">
            <v>25900</v>
          </cell>
          <cell r="Q188">
            <v>10360</v>
          </cell>
        </row>
        <row r="189">
          <cell r="L189" t="str">
            <v>r0000010</v>
          </cell>
          <cell r="M189" t="str">
            <v>特殊作業員</v>
          </cell>
          <cell r="N189" t="str">
            <v>人</v>
          </cell>
          <cell r="O189">
            <v>0.8</v>
          </cell>
          <cell r="P189">
            <v>24300</v>
          </cell>
          <cell r="Q189">
            <v>19440</v>
          </cell>
        </row>
        <row r="190">
          <cell r="L190" t="str">
            <v>r0000020</v>
          </cell>
          <cell r="M190" t="str">
            <v>普通作業員</v>
          </cell>
          <cell r="N190" t="str">
            <v>人</v>
          </cell>
          <cell r="O190">
            <v>1.6</v>
          </cell>
          <cell r="P190">
            <v>17900</v>
          </cell>
          <cell r="Q190">
            <v>28640</v>
          </cell>
        </row>
        <row r="191">
          <cell r="L191" t="str">
            <v>Z1000125-1</v>
          </cell>
          <cell r="M191" t="str">
            <v>②Ａｓ合材（再生密粒度AS13) つがる市</v>
          </cell>
          <cell r="N191" t="str">
            <v>t</v>
          </cell>
          <cell r="O191">
            <v>10.058</v>
          </cell>
          <cell r="P191">
            <v>11950</v>
          </cell>
          <cell r="Q191">
            <v>120193</v>
          </cell>
        </row>
        <row r="192">
          <cell r="L192" t="str">
            <v>Z1001000</v>
          </cell>
          <cell r="M192" t="str">
            <v>プライムコート　PK-3</v>
          </cell>
          <cell r="N192" t="str">
            <v>L</v>
          </cell>
          <cell r="O192">
            <v>126</v>
          </cell>
          <cell r="P192">
            <v>99</v>
          </cell>
          <cell r="Q192">
            <v>12474</v>
          </cell>
        </row>
        <row r="193">
          <cell r="L193" t="str">
            <v>UN12</v>
          </cell>
          <cell r="M193" t="str">
            <v>振動ローラ運転（ハンドガイド0.5～0.6t）人力舗装</v>
          </cell>
          <cell r="N193" t="str">
            <v>日</v>
          </cell>
          <cell r="O193">
            <v>0.4</v>
          </cell>
          <cell r="P193">
            <v>26540</v>
          </cell>
          <cell r="Q193">
            <v>10616</v>
          </cell>
        </row>
        <row r="194">
          <cell r="L194" t="str">
            <v>UN13</v>
          </cell>
          <cell r="M194" t="str">
            <v>振動コンパクタ運転（ハンドガイド0.5～0.6t）人力舗装</v>
          </cell>
          <cell r="N194" t="str">
            <v>日</v>
          </cell>
          <cell r="O194">
            <v>0.8</v>
          </cell>
          <cell r="P194">
            <v>25340</v>
          </cell>
          <cell r="Q194">
            <v>20272</v>
          </cell>
        </row>
        <row r="195">
          <cell r="L195" t="str">
            <v>-</v>
          </cell>
          <cell r="M195" t="str">
            <v>諸雑費</v>
          </cell>
          <cell r="N195" t="str">
            <v>式</v>
          </cell>
          <cell r="O195">
            <v>1</v>
          </cell>
          <cell r="Q195">
            <v>5</v>
          </cell>
        </row>
        <row r="196">
          <cell r="L196" t="str">
            <v>‐</v>
          </cell>
          <cell r="O196" t="str">
            <v>計</v>
          </cell>
          <cell r="Q196">
            <v>222000</v>
          </cell>
        </row>
        <row r="197">
          <cell r="L197" t="str">
            <v>HSJ3</v>
          </cell>
          <cell r="M197" t="str">
            <v>機械舗装工（5ｃｍ以下）　②Ａｓ合材（再生密粒度AS13) つがる市ｔ＝4ｃｍ 車道</v>
          </cell>
          <cell r="O197">
            <v>1</v>
          </cell>
          <cell r="P197" t="str">
            <v>㎡・層当り</v>
          </cell>
          <cell r="Q197">
            <v>2220</v>
          </cell>
          <cell r="R197" t="str">
            <v>R1</v>
          </cell>
          <cell r="S197" t="str">
            <v>水道実務必携P173</v>
          </cell>
        </row>
        <row r="198">
          <cell r="L198" t="str">
            <v>-</v>
          </cell>
        </row>
        <row r="199">
          <cell r="L199" t="str">
            <v>-</v>
          </cell>
          <cell r="S199">
            <v>10</v>
          </cell>
        </row>
        <row r="200">
          <cell r="L200" t="str">
            <v>コード</v>
          </cell>
          <cell r="M200" t="str">
            <v>規　　　　　格</v>
          </cell>
          <cell r="N200" t="str">
            <v>単位</v>
          </cell>
          <cell r="O200" t="str">
            <v>数　量</v>
          </cell>
          <cell r="P200" t="str">
            <v>単価（円）</v>
          </cell>
          <cell r="Q200" t="str">
            <v>金額（円）</v>
          </cell>
          <cell r="R200" t="str">
            <v>摘　　　　要</v>
          </cell>
        </row>
        <row r="201">
          <cell r="L201" t="str">
            <v>r0000360</v>
          </cell>
          <cell r="M201" t="str">
            <v>配管工</v>
          </cell>
          <cell r="N201" t="str">
            <v>人</v>
          </cell>
          <cell r="O201">
            <v>6.e-002</v>
          </cell>
          <cell r="P201">
            <v>20000</v>
          </cell>
          <cell r="Q201">
            <v>1200</v>
          </cell>
        </row>
        <row r="202">
          <cell r="L202" t="str">
            <v>r0000020</v>
          </cell>
          <cell r="M202" t="str">
            <v>普通作業員</v>
          </cell>
          <cell r="N202" t="str">
            <v>人</v>
          </cell>
          <cell r="O202">
            <v>0.13</v>
          </cell>
          <cell r="P202">
            <v>17900</v>
          </cell>
          <cell r="Q202">
            <v>2327</v>
          </cell>
        </row>
        <row r="203">
          <cell r="L203" t="str">
            <v>UN14</v>
          </cell>
          <cell r="M203" t="str">
            <v>クレーン付トラック運転（４t車）（2.9t吊り）</v>
          </cell>
          <cell r="N203" t="str">
            <v>h</v>
          </cell>
          <cell r="O203">
            <v>1.21</v>
          </cell>
          <cell r="P203">
            <v>7130</v>
          </cell>
          <cell r="Q203">
            <v>8627</v>
          </cell>
        </row>
        <row r="204">
          <cell r="L204" t="str">
            <v>-</v>
          </cell>
          <cell r="O204" t="str">
            <v>計</v>
          </cell>
          <cell r="Q204">
            <v>12154</v>
          </cell>
        </row>
        <row r="205">
          <cell r="L205" t="str">
            <v>FU1</v>
          </cell>
          <cell r="M205" t="str">
            <v>吊込み据付（機械）φ75</v>
          </cell>
          <cell r="O205">
            <v>1</v>
          </cell>
          <cell r="P205" t="str">
            <v>ｍ当り</v>
          </cell>
          <cell r="Q205">
            <v>1215</v>
          </cell>
          <cell r="R205" t="str">
            <v>R1</v>
          </cell>
          <cell r="S205" t="str">
            <v>水道実務必携P50</v>
          </cell>
        </row>
        <row r="206">
          <cell r="L206" t="str">
            <v>-</v>
          </cell>
        </row>
        <row r="212">
          <cell r="L212" t="str">
            <v>-</v>
          </cell>
          <cell r="S212">
            <v>10</v>
          </cell>
        </row>
        <row r="213">
          <cell r="L213" t="str">
            <v>コード</v>
          </cell>
          <cell r="M213" t="str">
            <v>規　　　　　格</v>
          </cell>
          <cell r="N213" t="str">
            <v>単位</v>
          </cell>
          <cell r="O213" t="str">
            <v>数　量</v>
          </cell>
          <cell r="P213" t="str">
            <v>単価（円）</v>
          </cell>
          <cell r="Q213" t="str">
            <v>金額（円）</v>
          </cell>
          <cell r="R213" t="str">
            <v>摘　　　　要</v>
          </cell>
        </row>
        <row r="214">
          <cell r="L214" t="str">
            <v>r0000360</v>
          </cell>
          <cell r="M214" t="str">
            <v>配管工</v>
          </cell>
          <cell r="N214" t="str">
            <v>人</v>
          </cell>
          <cell r="O214">
            <v>9.e-002</v>
          </cell>
          <cell r="P214">
            <v>20000</v>
          </cell>
          <cell r="Q214">
            <v>1800</v>
          </cell>
        </row>
        <row r="215">
          <cell r="L215" t="str">
            <v>r0000020</v>
          </cell>
          <cell r="M215" t="str">
            <v>普通作業員</v>
          </cell>
          <cell r="N215" t="str">
            <v>人</v>
          </cell>
          <cell r="O215">
            <v>0.15</v>
          </cell>
          <cell r="P215">
            <v>17900</v>
          </cell>
          <cell r="Q215">
            <v>2685</v>
          </cell>
        </row>
        <row r="216">
          <cell r="L216" t="str">
            <v>UN14</v>
          </cell>
          <cell r="M216" t="str">
            <v>クレーン付トラック運転（４t車）（2.9t吊り）</v>
          </cell>
          <cell r="N216" t="str">
            <v>h</v>
          </cell>
          <cell r="O216">
            <v>1.34</v>
          </cell>
          <cell r="P216">
            <v>7130</v>
          </cell>
          <cell r="Q216">
            <v>9554</v>
          </cell>
        </row>
        <row r="217">
          <cell r="L217" t="str">
            <v>-</v>
          </cell>
          <cell r="O217" t="str">
            <v>計</v>
          </cell>
          <cell r="Q217">
            <v>14039</v>
          </cell>
        </row>
        <row r="218">
          <cell r="L218" t="str">
            <v>FU2</v>
          </cell>
          <cell r="M218" t="str">
            <v>吊込み据付（機械）φ150</v>
          </cell>
          <cell r="O218">
            <v>1</v>
          </cell>
          <cell r="P218" t="str">
            <v>ｍ当り</v>
          </cell>
          <cell r="Q218">
            <v>1403</v>
          </cell>
          <cell r="R218" t="str">
            <v>R1</v>
          </cell>
          <cell r="S218" t="str">
            <v>水道実務必携P50</v>
          </cell>
        </row>
        <row r="219">
          <cell r="L219" t="str">
            <v>-</v>
          </cell>
        </row>
        <row r="225">
          <cell r="L225" t="str">
            <v>-</v>
          </cell>
          <cell r="S225">
            <v>10</v>
          </cell>
        </row>
        <row r="226">
          <cell r="L226" t="str">
            <v>コード</v>
          </cell>
          <cell r="M226" t="str">
            <v>規　　　　　格</v>
          </cell>
          <cell r="N226" t="str">
            <v>単位</v>
          </cell>
          <cell r="O226" t="str">
            <v>数　量</v>
          </cell>
          <cell r="P226" t="str">
            <v>単価（円）</v>
          </cell>
          <cell r="Q226" t="str">
            <v>金額（円）</v>
          </cell>
          <cell r="R226" t="str">
            <v>摘　　　　要</v>
          </cell>
        </row>
        <row r="227">
          <cell r="L227" t="str">
            <v>r0000360</v>
          </cell>
          <cell r="M227" t="str">
            <v>配管工</v>
          </cell>
          <cell r="N227" t="str">
            <v>人</v>
          </cell>
          <cell r="O227">
            <v>0.1</v>
          </cell>
          <cell r="P227">
            <v>20000</v>
          </cell>
          <cell r="Q227">
            <v>2000</v>
          </cell>
        </row>
        <row r="228">
          <cell r="L228" t="str">
            <v>r0000020</v>
          </cell>
          <cell r="M228" t="str">
            <v>普通作業員</v>
          </cell>
          <cell r="N228" t="str">
            <v>人</v>
          </cell>
          <cell r="O228">
            <v>0.16</v>
          </cell>
          <cell r="P228">
            <v>17900</v>
          </cell>
          <cell r="Q228">
            <v>2864</v>
          </cell>
        </row>
        <row r="229">
          <cell r="L229" t="str">
            <v>UN14</v>
          </cell>
          <cell r="M229" t="str">
            <v>クレーン付トラック運転（４t車）（2.9t吊り）</v>
          </cell>
          <cell r="N229" t="str">
            <v>h</v>
          </cell>
          <cell r="O229">
            <v>1.41</v>
          </cell>
          <cell r="P229">
            <v>7130</v>
          </cell>
          <cell r="Q229">
            <v>10053</v>
          </cell>
        </row>
        <row r="230">
          <cell r="L230" t="str">
            <v>-</v>
          </cell>
          <cell r="O230" t="str">
            <v>計</v>
          </cell>
          <cell r="Q230">
            <v>14917</v>
          </cell>
        </row>
        <row r="231">
          <cell r="L231" t="str">
            <v>FU3</v>
          </cell>
          <cell r="M231" t="str">
            <v>吊込み据付（機械）φ200</v>
          </cell>
          <cell r="O231">
            <v>1</v>
          </cell>
          <cell r="P231" t="str">
            <v>ｍ当り</v>
          </cell>
          <cell r="Q231">
            <v>1491</v>
          </cell>
          <cell r="R231" t="str">
            <v>R1</v>
          </cell>
          <cell r="S231" t="str">
            <v>水道実務必携P50</v>
          </cell>
        </row>
        <row r="232">
          <cell r="L232" t="str">
            <v>-</v>
          </cell>
        </row>
        <row r="238">
          <cell r="L238" t="str">
            <v>-</v>
          </cell>
          <cell r="Q238">
            <v>10</v>
          </cell>
          <cell r="S238">
            <v>10</v>
          </cell>
        </row>
        <row r="239">
          <cell r="L239" t="str">
            <v>コード</v>
          </cell>
          <cell r="M239" t="str">
            <v>規　　　　　格</v>
          </cell>
          <cell r="N239" t="str">
            <v>単位</v>
          </cell>
          <cell r="O239" t="str">
            <v>数　量</v>
          </cell>
          <cell r="P239" t="str">
            <v>単価（円）</v>
          </cell>
          <cell r="Q239" t="str">
            <v>金額（円）</v>
          </cell>
          <cell r="R239" t="str">
            <v>摘　　　　要</v>
          </cell>
        </row>
        <row r="240">
          <cell r="L240" t="str">
            <v>r0000360</v>
          </cell>
          <cell r="M240" t="str">
            <v>配管工</v>
          </cell>
          <cell r="N240" t="str">
            <v>人</v>
          </cell>
          <cell r="O240">
            <v>0.17</v>
          </cell>
          <cell r="P240">
            <v>20000</v>
          </cell>
          <cell r="Q240">
            <v>3400</v>
          </cell>
        </row>
        <row r="241">
          <cell r="L241" t="str">
            <v>r0000020</v>
          </cell>
          <cell r="M241" t="str">
            <v>普通作業員</v>
          </cell>
          <cell r="N241" t="str">
            <v>人</v>
          </cell>
          <cell r="O241">
            <v>0.52</v>
          </cell>
          <cell r="P241">
            <v>17900</v>
          </cell>
          <cell r="Q241">
            <v>9308</v>
          </cell>
        </row>
        <row r="242">
          <cell r="L242" t="str">
            <v>-</v>
          </cell>
          <cell r="Q242">
            <v>12708</v>
          </cell>
        </row>
        <row r="243">
          <cell r="L243" t="str">
            <v>FUJ1</v>
          </cell>
          <cell r="M243" t="str">
            <v>吊込み据付（人力）φ75以下</v>
          </cell>
          <cell r="O243">
            <v>1</v>
          </cell>
          <cell r="P243" t="str">
            <v>ｍ当り</v>
          </cell>
          <cell r="Q243">
            <v>1270</v>
          </cell>
          <cell r="R243" t="str">
            <v>R1</v>
          </cell>
          <cell r="S243" t="str">
            <v>水道実務必携P51</v>
          </cell>
        </row>
        <row r="244">
          <cell r="L244" t="str">
            <v>-</v>
          </cell>
        </row>
        <row r="251">
          <cell r="L251" t="str">
            <v>-</v>
          </cell>
          <cell r="Q251">
            <v>10</v>
          </cell>
          <cell r="S251">
            <v>10</v>
          </cell>
        </row>
        <row r="252">
          <cell r="L252" t="str">
            <v>コード</v>
          </cell>
          <cell r="M252" t="str">
            <v>規　　　　　格</v>
          </cell>
          <cell r="N252" t="str">
            <v>単位</v>
          </cell>
          <cell r="O252" t="str">
            <v>数　量</v>
          </cell>
          <cell r="P252" t="str">
            <v>単価（円）</v>
          </cell>
          <cell r="Q252" t="str">
            <v>金額（円）</v>
          </cell>
          <cell r="R252" t="str">
            <v>摘　　　　要</v>
          </cell>
        </row>
        <row r="253">
          <cell r="L253" t="str">
            <v>r0000360</v>
          </cell>
          <cell r="M253" t="str">
            <v>配管工</v>
          </cell>
          <cell r="N253" t="str">
            <v>人</v>
          </cell>
          <cell r="O253">
            <v>0.25</v>
          </cell>
          <cell r="P253">
            <v>20000</v>
          </cell>
          <cell r="Q253">
            <v>5000</v>
          </cell>
        </row>
        <row r="254">
          <cell r="L254" t="str">
            <v>r0000020</v>
          </cell>
          <cell r="M254" t="str">
            <v>普通作業員</v>
          </cell>
          <cell r="N254" t="str">
            <v>人</v>
          </cell>
          <cell r="O254">
            <v>0.91</v>
          </cell>
          <cell r="P254">
            <v>17900</v>
          </cell>
          <cell r="Q254">
            <v>16289</v>
          </cell>
        </row>
        <row r="255">
          <cell r="L255" t="str">
            <v>-</v>
          </cell>
          <cell r="Q255">
            <v>21289</v>
          </cell>
        </row>
        <row r="256">
          <cell r="L256" t="str">
            <v>FUJ2</v>
          </cell>
          <cell r="M256" t="str">
            <v>吊込み据付（人力）φ150</v>
          </cell>
          <cell r="O256">
            <v>1</v>
          </cell>
          <cell r="P256" t="str">
            <v>ｍ当り</v>
          </cell>
          <cell r="Q256">
            <v>2128</v>
          </cell>
          <cell r="R256" t="str">
            <v>R1</v>
          </cell>
          <cell r="S256" t="str">
            <v>水道実務必携P51</v>
          </cell>
        </row>
        <row r="257">
          <cell r="L257" t="str">
            <v>-</v>
          </cell>
        </row>
        <row r="264">
          <cell r="L264" t="str">
            <v>-</v>
          </cell>
          <cell r="Q264">
            <v>10</v>
          </cell>
          <cell r="S264">
            <v>10</v>
          </cell>
        </row>
        <row r="265">
          <cell r="L265" t="str">
            <v>コード</v>
          </cell>
          <cell r="M265" t="str">
            <v>規　　　　　格</v>
          </cell>
          <cell r="N265" t="str">
            <v>単位</v>
          </cell>
          <cell r="O265" t="str">
            <v>数　量</v>
          </cell>
          <cell r="P265" t="str">
            <v>単価（円）</v>
          </cell>
          <cell r="Q265" t="str">
            <v>金額（円）</v>
          </cell>
          <cell r="R265" t="str">
            <v>摘　　　　要</v>
          </cell>
        </row>
        <row r="266">
          <cell r="L266" t="str">
            <v>r0000360</v>
          </cell>
          <cell r="M266" t="str">
            <v>配管工</v>
          </cell>
          <cell r="N266" t="str">
            <v>人</v>
          </cell>
          <cell r="O266">
            <v>0.37</v>
          </cell>
          <cell r="P266">
            <v>20000</v>
          </cell>
          <cell r="Q266">
            <v>7400</v>
          </cell>
        </row>
        <row r="267">
          <cell r="L267" t="str">
            <v>r0000020</v>
          </cell>
          <cell r="M267" t="str">
            <v>普通作業員</v>
          </cell>
          <cell r="N267" t="str">
            <v>人</v>
          </cell>
          <cell r="O267">
            <v>1.1299999999999999</v>
          </cell>
          <cell r="P267">
            <v>17900</v>
          </cell>
          <cell r="Q267">
            <v>20227</v>
          </cell>
        </row>
        <row r="268">
          <cell r="L268" t="str">
            <v>-</v>
          </cell>
          <cell r="Q268">
            <v>27627</v>
          </cell>
        </row>
        <row r="269">
          <cell r="L269" t="str">
            <v>FUJ3</v>
          </cell>
          <cell r="M269" t="str">
            <v>吊込み据付（人力）φ200</v>
          </cell>
          <cell r="O269">
            <v>1</v>
          </cell>
          <cell r="P269" t="str">
            <v>ｍ当り</v>
          </cell>
          <cell r="Q269">
            <v>2762</v>
          </cell>
          <cell r="R269" t="str">
            <v>R1</v>
          </cell>
          <cell r="S269" t="str">
            <v>水道実務必携P51</v>
          </cell>
        </row>
        <row r="270">
          <cell r="L270" t="str">
            <v>-</v>
          </cell>
        </row>
        <row r="277">
          <cell r="L277" t="str">
            <v>-</v>
          </cell>
          <cell r="P277" t="str">
            <v/>
          </cell>
          <cell r="S277">
            <v>1</v>
          </cell>
        </row>
        <row r="278">
          <cell r="L278" t="str">
            <v>コード</v>
          </cell>
          <cell r="M278" t="str">
            <v>規　　　　　格</v>
          </cell>
          <cell r="N278" t="str">
            <v>単位</v>
          </cell>
          <cell r="O278" t="str">
            <v>数　量</v>
          </cell>
          <cell r="P278" t="str">
            <v>単価（円）</v>
          </cell>
          <cell r="Q278" t="str">
            <v>金額（円）</v>
          </cell>
          <cell r="R278" t="str">
            <v>摘　　　　要</v>
          </cell>
        </row>
        <row r="279">
          <cell r="L279" t="str">
            <v>r0000360</v>
          </cell>
          <cell r="M279" t="str">
            <v>配管工</v>
          </cell>
          <cell r="N279" t="str">
            <v>人</v>
          </cell>
          <cell r="O279">
            <v>6.5000000000000002e-002</v>
          </cell>
          <cell r="P279">
            <v>20000</v>
          </cell>
          <cell r="Q279">
            <v>1300</v>
          </cell>
        </row>
        <row r="280">
          <cell r="L280" t="str">
            <v>r0000020</v>
          </cell>
          <cell r="M280" t="str">
            <v>普通作業員</v>
          </cell>
          <cell r="N280" t="str">
            <v>人</v>
          </cell>
          <cell r="O280">
            <v>6.5000000000000002e-002</v>
          </cell>
          <cell r="P280">
            <v>17900</v>
          </cell>
          <cell r="Q280">
            <v>1163</v>
          </cell>
        </row>
        <row r="281">
          <cell r="L281" t="str">
            <v>-</v>
          </cell>
          <cell r="M281" t="str">
            <v>諸雑費</v>
          </cell>
          <cell r="N281" t="str">
            <v>式</v>
          </cell>
          <cell r="O281">
            <v>1.e-002</v>
          </cell>
          <cell r="P281">
            <v>2463</v>
          </cell>
          <cell r="Q281">
            <v>24</v>
          </cell>
        </row>
        <row r="282">
          <cell r="L282" t="str">
            <v>ME1</v>
          </cell>
          <cell r="M282" t="str">
            <v>メカニカル継手φ75以下　割増30％</v>
          </cell>
          <cell r="O282">
            <v>1</v>
          </cell>
          <cell r="P282" t="str">
            <v>口当り</v>
          </cell>
          <cell r="Q282">
            <v>2487</v>
          </cell>
          <cell r="R282" t="str">
            <v>R1</v>
          </cell>
          <cell r="S282" t="str">
            <v>水道実務必携P51</v>
          </cell>
        </row>
        <row r="283">
          <cell r="L283" t="str">
            <v>-</v>
          </cell>
        </row>
        <row r="290">
          <cell r="L290" t="str">
            <v>-</v>
          </cell>
          <cell r="P290" t="str">
            <v/>
          </cell>
          <cell r="S290">
            <v>1</v>
          </cell>
        </row>
        <row r="291">
          <cell r="L291" t="str">
            <v>コード</v>
          </cell>
          <cell r="M291" t="str">
            <v>規　　　　　格</v>
          </cell>
          <cell r="N291" t="str">
            <v>単位</v>
          </cell>
          <cell r="O291" t="str">
            <v>数　量</v>
          </cell>
          <cell r="P291" t="str">
            <v>単価（円）</v>
          </cell>
          <cell r="Q291" t="str">
            <v>金額（円）</v>
          </cell>
          <cell r="R291" t="str">
            <v>摘　　　　要</v>
          </cell>
        </row>
        <row r="292">
          <cell r="L292" t="str">
            <v>r0000360</v>
          </cell>
          <cell r="M292" t="str">
            <v>配管工</v>
          </cell>
          <cell r="N292" t="str">
            <v>人</v>
          </cell>
          <cell r="O292">
            <v>6.5000000000000002e-002</v>
          </cell>
          <cell r="P292">
            <v>20000</v>
          </cell>
          <cell r="Q292">
            <v>1300</v>
          </cell>
        </row>
        <row r="293">
          <cell r="L293" t="str">
            <v>r0000020</v>
          </cell>
          <cell r="M293" t="str">
            <v>普通作業員</v>
          </cell>
          <cell r="N293" t="str">
            <v>人</v>
          </cell>
          <cell r="O293">
            <v>6.5000000000000002e-002</v>
          </cell>
          <cell r="P293">
            <v>17900</v>
          </cell>
          <cell r="Q293">
            <v>1163</v>
          </cell>
        </row>
        <row r="294">
          <cell r="L294" t="str">
            <v>-</v>
          </cell>
          <cell r="M294" t="str">
            <v>諸雑費</v>
          </cell>
          <cell r="N294" t="str">
            <v>式</v>
          </cell>
          <cell r="O294">
            <v>1.e-002</v>
          </cell>
          <cell r="P294">
            <v>2463</v>
          </cell>
          <cell r="Q294">
            <v>24</v>
          </cell>
        </row>
        <row r="295">
          <cell r="L295" t="str">
            <v>ME2</v>
          </cell>
          <cell r="M295" t="str">
            <v>メカニカル継手φ100　割増30％</v>
          </cell>
          <cell r="O295">
            <v>1</v>
          </cell>
          <cell r="P295" t="str">
            <v>口当り</v>
          </cell>
          <cell r="Q295">
            <v>2487</v>
          </cell>
          <cell r="R295" t="str">
            <v>R1</v>
          </cell>
          <cell r="S295" t="str">
            <v>水道実務必携P51</v>
          </cell>
        </row>
        <row r="296">
          <cell r="L296" t="str">
            <v>-</v>
          </cell>
        </row>
        <row r="303">
          <cell r="L303" t="str">
            <v>-</v>
          </cell>
          <cell r="S303">
            <v>1</v>
          </cell>
        </row>
        <row r="304">
          <cell r="L304" t="str">
            <v>コード</v>
          </cell>
          <cell r="M304" t="str">
            <v>規　　　　　格</v>
          </cell>
          <cell r="N304" t="str">
            <v>単位</v>
          </cell>
          <cell r="O304" t="str">
            <v>数　量</v>
          </cell>
          <cell r="P304" t="str">
            <v>単価（円）</v>
          </cell>
          <cell r="Q304" t="str">
            <v>金額（円）</v>
          </cell>
          <cell r="R304" t="str">
            <v>摘　　　　要</v>
          </cell>
        </row>
        <row r="305">
          <cell r="L305" t="str">
            <v>r0000360</v>
          </cell>
          <cell r="M305" t="str">
            <v>配管工</v>
          </cell>
          <cell r="N305" t="str">
            <v>人</v>
          </cell>
          <cell r="O305">
            <v>6.e-002</v>
          </cell>
          <cell r="P305">
            <v>20000</v>
          </cell>
          <cell r="Q305">
            <v>1200</v>
          </cell>
        </row>
        <row r="306">
          <cell r="L306" t="str">
            <v>r0000020</v>
          </cell>
          <cell r="M306" t="str">
            <v>普通作業員</v>
          </cell>
          <cell r="N306" t="str">
            <v>人</v>
          </cell>
          <cell r="O306">
            <v>6.e-002</v>
          </cell>
          <cell r="P306">
            <v>17900</v>
          </cell>
          <cell r="Q306">
            <v>1074</v>
          </cell>
        </row>
        <row r="307">
          <cell r="L307" t="str">
            <v>-</v>
          </cell>
          <cell r="M307" t="str">
            <v>諸雑費</v>
          </cell>
          <cell r="N307" t="str">
            <v>式</v>
          </cell>
          <cell r="O307">
            <v>1.e-002</v>
          </cell>
          <cell r="P307">
            <v>2274</v>
          </cell>
          <cell r="Q307">
            <v>22</v>
          </cell>
        </row>
        <row r="308">
          <cell r="L308" t="str">
            <v>FT1</v>
          </cell>
          <cell r="M308" t="str">
            <v>フランジ継手φ75(80)　7.5ｋ</v>
          </cell>
          <cell r="O308">
            <v>1</v>
          </cell>
          <cell r="P308" t="str">
            <v>口当り</v>
          </cell>
          <cell r="Q308">
            <v>2296</v>
          </cell>
          <cell r="R308" t="str">
            <v>R1</v>
          </cell>
          <cell r="S308" t="str">
            <v>水道実務必携P53</v>
          </cell>
        </row>
        <row r="309">
          <cell r="L309" t="str">
            <v>-</v>
          </cell>
        </row>
        <row r="316">
          <cell r="L316" t="str">
            <v>-</v>
          </cell>
          <cell r="S316">
            <v>1</v>
          </cell>
        </row>
        <row r="317">
          <cell r="L317" t="str">
            <v>コード</v>
          </cell>
          <cell r="M317" t="str">
            <v>規　　　　　格</v>
          </cell>
          <cell r="N317" t="str">
            <v>単位</v>
          </cell>
          <cell r="O317" t="str">
            <v>数　量</v>
          </cell>
          <cell r="P317" t="str">
            <v>単価（円）</v>
          </cell>
          <cell r="Q317" t="str">
            <v>金額（円）</v>
          </cell>
          <cell r="R317" t="str">
            <v>摘　　　　要</v>
          </cell>
        </row>
        <row r="318">
          <cell r="L318" t="str">
            <v>r0000360</v>
          </cell>
          <cell r="M318" t="str">
            <v>配管工</v>
          </cell>
          <cell r="N318" t="str">
            <v>人</v>
          </cell>
          <cell r="O318">
            <v>7.0000000000000007e-002</v>
          </cell>
          <cell r="P318">
            <v>20000</v>
          </cell>
          <cell r="Q318">
            <v>1400</v>
          </cell>
        </row>
        <row r="319">
          <cell r="L319" t="str">
            <v>r0000020</v>
          </cell>
          <cell r="M319" t="str">
            <v>普通作業員</v>
          </cell>
          <cell r="N319" t="str">
            <v>人</v>
          </cell>
          <cell r="O319">
            <v>7.0000000000000007e-002</v>
          </cell>
          <cell r="P319">
            <v>17900</v>
          </cell>
          <cell r="Q319">
            <v>1253</v>
          </cell>
        </row>
        <row r="320">
          <cell r="L320" t="str">
            <v>-</v>
          </cell>
          <cell r="M320" t="str">
            <v>諸雑費</v>
          </cell>
          <cell r="N320" t="str">
            <v>式</v>
          </cell>
          <cell r="O320">
            <v>1.e-002</v>
          </cell>
          <cell r="P320">
            <v>2653</v>
          </cell>
          <cell r="Q320">
            <v>26</v>
          </cell>
        </row>
        <row r="321">
          <cell r="L321" t="str">
            <v>FT2</v>
          </cell>
          <cell r="M321" t="str">
            <v>フランジ継手φ150　7.5ｋ</v>
          </cell>
          <cell r="O321">
            <v>1</v>
          </cell>
          <cell r="P321" t="str">
            <v>口当り</v>
          </cell>
          <cell r="Q321">
            <v>2679</v>
          </cell>
          <cell r="R321" t="str">
            <v>R1</v>
          </cell>
          <cell r="S321" t="str">
            <v>水道実務必携P53</v>
          </cell>
        </row>
        <row r="322">
          <cell r="L322" t="str">
            <v>-</v>
          </cell>
        </row>
        <row r="329">
          <cell r="L329" t="str">
            <v>-</v>
          </cell>
          <cell r="S329">
            <v>1</v>
          </cell>
        </row>
        <row r="330">
          <cell r="L330" t="str">
            <v>コード</v>
          </cell>
          <cell r="M330" t="str">
            <v>規　　　　　格</v>
          </cell>
          <cell r="N330" t="str">
            <v>単位</v>
          </cell>
          <cell r="O330" t="str">
            <v>数　量</v>
          </cell>
          <cell r="P330" t="str">
            <v>単価（円）</v>
          </cell>
          <cell r="Q330" t="str">
            <v>金額（円）</v>
          </cell>
          <cell r="R330" t="str">
            <v>摘　　　　要</v>
          </cell>
        </row>
        <row r="331">
          <cell r="L331" t="str">
            <v>r0000360</v>
          </cell>
          <cell r="M331" t="str">
            <v>配管工</v>
          </cell>
          <cell r="N331" t="str">
            <v>人</v>
          </cell>
          <cell r="O331">
            <v>8.e-002</v>
          </cell>
          <cell r="P331">
            <v>20000</v>
          </cell>
          <cell r="Q331">
            <v>1600</v>
          </cell>
        </row>
        <row r="332">
          <cell r="L332" t="str">
            <v>r0000020</v>
          </cell>
          <cell r="M332" t="str">
            <v>普通作業員</v>
          </cell>
          <cell r="N332" t="str">
            <v>人</v>
          </cell>
          <cell r="O332">
            <v>8.e-002</v>
          </cell>
          <cell r="P332">
            <v>17900</v>
          </cell>
          <cell r="Q332">
            <v>1432</v>
          </cell>
        </row>
        <row r="333">
          <cell r="L333" t="str">
            <v>-</v>
          </cell>
          <cell r="M333" t="str">
            <v>諸雑費</v>
          </cell>
          <cell r="N333" t="str">
            <v>式</v>
          </cell>
          <cell r="O333">
            <v>1.e-002</v>
          </cell>
          <cell r="P333">
            <v>3032</v>
          </cell>
          <cell r="Q333">
            <v>30</v>
          </cell>
        </row>
        <row r="334">
          <cell r="L334" t="str">
            <v>FT3</v>
          </cell>
          <cell r="M334" t="str">
            <v>フランジ継手φ200　7.5ｋ</v>
          </cell>
          <cell r="O334">
            <v>1</v>
          </cell>
          <cell r="P334" t="str">
            <v>口当り</v>
          </cell>
          <cell r="Q334">
            <v>3062</v>
          </cell>
          <cell r="R334" t="str">
            <v>R1</v>
          </cell>
          <cell r="S334" t="str">
            <v>水道実務必携P53</v>
          </cell>
        </row>
        <row r="335">
          <cell r="L335" t="str">
            <v>-</v>
          </cell>
        </row>
        <row r="342">
          <cell r="L342" t="str">
            <v>-</v>
          </cell>
          <cell r="S342">
            <v>1</v>
          </cell>
        </row>
        <row r="343">
          <cell r="L343" t="str">
            <v>コード</v>
          </cell>
          <cell r="M343" t="str">
            <v>規　　　　　格</v>
          </cell>
          <cell r="N343" t="str">
            <v>単位</v>
          </cell>
          <cell r="O343" t="str">
            <v>数　量</v>
          </cell>
          <cell r="P343" t="str">
            <v>単価（円）</v>
          </cell>
          <cell r="Q343" t="str">
            <v>金額（円）</v>
          </cell>
          <cell r="R343" t="str">
            <v>摘　　　　要</v>
          </cell>
        </row>
        <row r="344">
          <cell r="L344" t="str">
            <v>r0000360</v>
          </cell>
          <cell r="M344" t="str">
            <v>配管工</v>
          </cell>
          <cell r="N344" t="str">
            <v>人</v>
          </cell>
          <cell r="O344">
            <v>0.1</v>
          </cell>
          <cell r="P344">
            <v>20000</v>
          </cell>
          <cell r="Q344">
            <v>2000</v>
          </cell>
        </row>
        <row r="345">
          <cell r="L345" t="str">
            <v>r0000020</v>
          </cell>
          <cell r="M345" t="str">
            <v>普通作業員</v>
          </cell>
          <cell r="N345" t="str">
            <v>人</v>
          </cell>
          <cell r="O345">
            <v>0.1</v>
          </cell>
          <cell r="P345">
            <v>17900</v>
          </cell>
          <cell r="Q345">
            <v>1790</v>
          </cell>
        </row>
        <row r="346">
          <cell r="L346" t="str">
            <v>-</v>
          </cell>
          <cell r="M346" t="str">
            <v>諸雑費</v>
          </cell>
          <cell r="N346" t="str">
            <v>式</v>
          </cell>
          <cell r="O346">
            <v>4.e-002</v>
          </cell>
          <cell r="P346">
            <v>3790</v>
          </cell>
          <cell r="Q346">
            <v>151</v>
          </cell>
        </row>
        <row r="347">
          <cell r="L347" t="str">
            <v>NS1</v>
          </cell>
          <cell r="M347" t="str">
            <v>ＮＳ形継手直管φ350　割増0%</v>
          </cell>
          <cell r="O347">
            <v>1</v>
          </cell>
          <cell r="P347" t="str">
            <v>口当り</v>
          </cell>
          <cell r="Q347">
            <v>3941</v>
          </cell>
          <cell r="R347" t="str">
            <v>R1</v>
          </cell>
          <cell r="S347" t="str">
            <v>水道実務必携P54</v>
          </cell>
        </row>
        <row r="348">
          <cell r="L348" t="str">
            <v>-</v>
          </cell>
        </row>
        <row r="355">
          <cell r="L355" t="str">
            <v>-</v>
          </cell>
          <cell r="S355">
            <v>1</v>
          </cell>
        </row>
        <row r="356">
          <cell r="L356" t="str">
            <v>コード</v>
          </cell>
          <cell r="M356" t="str">
            <v>規　　　　　格</v>
          </cell>
          <cell r="N356" t="str">
            <v>単位</v>
          </cell>
          <cell r="O356" t="str">
            <v>数　量</v>
          </cell>
          <cell r="P356" t="str">
            <v>単価（円）</v>
          </cell>
          <cell r="Q356" t="str">
            <v>金額（円）</v>
          </cell>
          <cell r="R356" t="str">
            <v>摘　　　　要</v>
          </cell>
        </row>
        <row r="357">
          <cell r="L357" t="str">
            <v>r0000360</v>
          </cell>
          <cell r="M357" t="str">
            <v>配管工</v>
          </cell>
          <cell r="N357" t="str">
            <v>人</v>
          </cell>
          <cell r="O357">
            <v>0.18</v>
          </cell>
          <cell r="P357">
            <v>20000</v>
          </cell>
          <cell r="Q357">
            <v>3600</v>
          </cell>
        </row>
        <row r="358">
          <cell r="L358" t="str">
            <v>r0000020</v>
          </cell>
          <cell r="M358" t="str">
            <v>普通作業員</v>
          </cell>
          <cell r="N358" t="str">
            <v>人</v>
          </cell>
          <cell r="O358">
            <v>0.18</v>
          </cell>
          <cell r="P358">
            <v>17900</v>
          </cell>
          <cell r="Q358">
            <v>3222</v>
          </cell>
        </row>
        <row r="359">
          <cell r="L359" t="str">
            <v>-</v>
          </cell>
          <cell r="M359" t="str">
            <v>諸雑費</v>
          </cell>
          <cell r="N359" t="str">
            <v>式</v>
          </cell>
          <cell r="O359">
            <v>1.e-002</v>
          </cell>
          <cell r="P359">
            <v>6822</v>
          </cell>
          <cell r="Q359">
            <v>68</v>
          </cell>
        </row>
        <row r="360">
          <cell r="L360" t="str">
            <v>NS2</v>
          </cell>
          <cell r="M360" t="str">
            <v>ＮＳ形継手直管（ライナー含む）φ600　割増20%</v>
          </cell>
          <cell r="O360">
            <v>1</v>
          </cell>
          <cell r="P360" t="str">
            <v>口当り</v>
          </cell>
          <cell r="Q360">
            <v>6890</v>
          </cell>
          <cell r="R360" t="str">
            <v>R1</v>
          </cell>
          <cell r="S360" t="str">
            <v>水道実務必携P54</v>
          </cell>
        </row>
        <row r="361">
          <cell r="L361" t="str">
            <v>-</v>
          </cell>
        </row>
        <row r="368">
          <cell r="L368" t="str">
            <v>-</v>
          </cell>
          <cell r="Q368">
            <v>1</v>
          </cell>
          <cell r="S368">
            <v>1</v>
          </cell>
        </row>
        <row r="369">
          <cell r="L369" t="str">
            <v>コード</v>
          </cell>
          <cell r="M369" t="str">
            <v>規　　　　　格</v>
          </cell>
          <cell r="N369" t="str">
            <v>単位</v>
          </cell>
          <cell r="O369" t="str">
            <v>数　量</v>
          </cell>
          <cell r="P369" t="str">
            <v>単価（円）</v>
          </cell>
          <cell r="Q369" t="str">
            <v>金額（円）</v>
          </cell>
          <cell r="R369" t="str">
            <v>摘　　　　要</v>
          </cell>
        </row>
        <row r="370">
          <cell r="L370" t="str">
            <v>r0000360</v>
          </cell>
          <cell r="M370" t="str">
            <v>配管工</v>
          </cell>
          <cell r="N370" t="str">
            <v>人</v>
          </cell>
          <cell r="O370">
            <v>5.e-002</v>
          </cell>
          <cell r="P370">
            <v>20000</v>
          </cell>
          <cell r="Q370">
            <v>1000</v>
          </cell>
        </row>
        <row r="371">
          <cell r="L371" t="str">
            <v>r0000020</v>
          </cell>
          <cell r="M371" t="str">
            <v>普通作業員</v>
          </cell>
          <cell r="N371" t="str">
            <v>人</v>
          </cell>
          <cell r="O371">
            <v>5.e-002</v>
          </cell>
          <cell r="P371">
            <v>17900</v>
          </cell>
          <cell r="Q371">
            <v>895</v>
          </cell>
        </row>
        <row r="372">
          <cell r="L372" t="str">
            <v>-</v>
          </cell>
          <cell r="M372" t="str">
            <v>諸雑費</v>
          </cell>
          <cell r="N372" t="str">
            <v>式</v>
          </cell>
          <cell r="O372">
            <v>1.e-002</v>
          </cell>
          <cell r="P372">
            <v>1895</v>
          </cell>
          <cell r="Q372">
            <v>18</v>
          </cell>
        </row>
        <row r="373">
          <cell r="L373" t="str">
            <v>GX1</v>
          </cell>
          <cell r="M373" t="str">
            <v>ＧＸ形継手φ75直管　割増無0%</v>
          </cell>
          <cell r="O373">
            <v>1</v>
          </cell>
          <cell r="P373" t="str">
            <v>口当り</v>
          </cell>
          <cell r="Q373">
            <v>1913</v>
          </cell>
          <cell r="R373" t="str">
            <v>R1</v>
          </cell>
          <cell r="S373" t="str">
            <v>水道実務必携P55</v>
          </cell>
        </row>
        <row r="374">
          <cell r="L374" t="str">
            <v>-</v>
          </cell>
        </row>
        <row r="381">
          <cell r="L381" t="str">
            <v>-</v>
          </cell>
          <cell r="Q381">
            <v>1</v>
          </cell>
          <cell r="S381">
            <v>1</v>
          </cell>
        </row>
        <row r="382">
          <cell r="L382" t="str">
            <v>コード</v>
          </cell>
          <cell r="M382" t="str">
            <v>規　　　　　格</v>
          </cell>
          <cell r="N382" t="str">
            <v>単位</v>
          </cell>
          <cell r="O382" t="str">
            <v>数　量</v>
          </cell>
          <cell r="P382" t="str">
            <v>単価（円）</v>
          </cell>
          <cell r="Q382" t="str">
            <v>金額（円）</v>
          </cell>
          <cell r="R382" t="str">
            <v>摘　　　　要</v>
          </cell>
        </row>
        <row r="383">
          <cell r="L383" t="str">
            <v>r0000360</v>
          </cell>
          <cell r="M383" t="str">
            <v>配管工</v>
          </cell>
          <cell r="N383" t="str">
            <v>人</v>
          </cell>
          <cell r="O383">
            <v>5.e-002</v>
          </cell>
          <cell r="P383">
            <v>20000</v>
          </cell>
          <cell r="Q383">
            <v>1000</v>
          </cell>
        </row>
        <row r="384">
          <cell r="L384" t="str">
            <v>r0000020</v>
          </cell>
          <cell r="M384" t="str">
            <v>普通作業員</v>
          </cell>
          <cell r="N384" t="str">
            <v>人</v>
          </cell>
          <cell r="O384">
            <v>5.e-002</v>
          </cell>
          <cell r="P384">
            <v>17900</v>
          </cell>
          <cell r="Q384">
            <v>895</v>
          </cell>
        </row>
        <row r="385">
          <cell r="L385" t="str">
            <v>-</v>
          </cell>
          <cell r="M385" t="str">
            <v>諸雑費</v>
          </cell>
          <cell r="N385" t="str">
            <v>式</v>
          </cell>
          <cell r="O385">
            <v>1.e-002</v>
          </cell>
          <cell r="P385">
            <v>1895</v>
          </cell>
          <cell r="Q385">
            <v>18</v>
          </cell>
        </row>
        <row r="386">
          <cell r="L386" t="str">
            <v>GX2</v>
          </cell>
          <cell r="M386" t="str">
            <v>ＧＸ形継手φ150直管　割増無0%</v>
          </cell>
          <cell r="O386">
            <v>1</v>
          </cell>
          <cell r="P386" t="str">
            <v>口当り</v>
          </cell>
          <cell r="Q386">
            <v>1913</v>
          </cell>
          <cell r="R386" t="str">
            <v>R1</v>
          </cell>
          <cell r="S386" t="str">
            <v>水道実務必携P55</v>
          </cell>
        </row>
        <row r="387">
          <cell r="L387" t="str">
            <v>-</v>
          </cell>
        </row>
        <row r="394">
          <cell r="L394" t="str">
            <v>-</v>
          </cell>
          <cell r="Q394">
            <v>1</v>
          </cell>
          <cell r="S394">
            <v>1</v>
          </cell>
        </row>
        <row r="395">
          <cell r="L395" t="str">
            <v>コード</v>
          </cell>
          <cell r="M395" t="str">
            <v>規　　　　　格</v>
          </cell>
          <cell r="N395" t="str">
            <v>単位</v>
          </cell>
          <cell r="O395" t="str">
            <v>数　量</v>
          </cell>
          <cell r="P395" t="str">
            <v>単価（円）</v>
          </cell>
          <cell r="Q395" t="str">
            <v>金額（円）</v>
          </cell>
          <cell r="R395" t="str">
            <v>摘　　　　要</v>
          </cell>
        </row>
        <row r="396">
          <cell r="L396" t="str">
            <v>r0000360</v>
          </cell>
          <cell r="M396" t="str">
            <v>配管工</v>
          </cell>
          <cell r="N396" t="str">
            <v>人</v>
          </cell>
          <cell r="O396">
            <v>6.e-002</v>
          </cell>
          <cell r="P396">
            <v>20000</v>
          </cell>
          <cell r="Q396">
            <v>1200</v>
          </cell>
        </row>
        <row r="397">
          <cell r="L397" t="str">
            <v>r0000020</v>
          </cell>
          <cell r="M397" t="str">
            <v>普通作業員</v>
          </cell>
          <cell r="N397" t="str">
            <v>人</v>
          </cell>
          <cell r="O397">
            <v>6.e-002</v>
          </cell>
          <cell r="P397">
            <v>17900</v>
          </cell>
          <cell r="Q397">
            <v>1074</v>
          </cell>
        </row>
        <row r="398">
          <cell r="L398" t="str">
            <v>-</v>
          </cell>
          <cell r="M398" t="str">
            <v>諸雑費</v>
          </cell>
          <cell r="N398" t="str">
            <v>式</v>
          </cell>
          <cell r="O398">
            <v>1.e-002</v>
          </cell>
          <cell r="P398">
            <v>2274</v>
          </cell>
          <cell r="Q398">
            <v>22</v>
          </cell>
        </row>
        <row r="399">
          <cell r="L399" t="str">
            <v>GX3</v>
          </cell>
          <cell r="M399" t="str">
            <v>ＧＸ形継手φ200直管　割増無0%</v>
          </cell>
          <cell r="O399">
            <v>1</v>
          </cell>
          <cell r="P399" t="str">
            <v>口当り</v>
          </cell>
          <cell r="Q399">
            <v>2296</v>
          </cell>
          <cell r="R399" t="str">
            <v>R1</v>
          </cell>
          <cell r="S399" t="str">
            <v>水道実務必携P55</v>
          </cell>
        </row>
        <row r="400">
          <cell r="L400" t="str">
            <v>-</v>
          </cell>
        </row>
        <row r="407">
          <cell r="L407" t="str">
            <v>-</v>
          </cell>
          <cell r="Q407">
            <v>1</v>
          </cell>
          <cell r="S407">
            <v>1</v>
          </cell>
        </row>
        <row r="408">
          <cell r="L408" t="str">
            <v>コード</v>
          </cell>
          <cell r="M408" t="str">
            <v>規　　　　　格</v>
          </cell>
          <cell r="N408" t="str">
            <v>単位</v>
          </cell>
          <cell r="O408" t="str">
            <v>数　量</v>
          </cell>
          <cell r="P408" t="str">
            <v>単価（円）</v>
          </cell>
          <cell r="Q408" t="str">
            <v>金額（円）</v>
          </cell>
          <cell r="R408" t="str">
            <v>摘　　　　要</v>
          </cell>
        </row>
        <row r="409">
          <cell r="L409" t="str">
            <v>r0000360</v>
          </cell>
          <cell r="M409" t="str">
            <v>配管工</v>
          </cell>
          <cell r="N409" t="str">
            <v>人</v>
          </cell>
          <cell r="O409">
            <v>7.8e-002</v>
          </cell>
          <cell r="P409">
            <v>20000</v>
          </cell>
          <cell r="Q409">
            <v>1560</v>
          </cell>
        </row>
        <row r="410">
          <cell r="L410" t="str">
            <v>r0000020</v>
          </cell>
          <cell r="M410" t="str">
            <v>普通作業員</v>
          </cell>
          <cell r="N410" t="str">
            <v>人</v>
          </cell>
          <cell r="O410">
            <v>7.8e-002</v>
          </cell>
          <cell r="P410">
            <v>17900</v>
          </cell>
          <cell r="Q410">
            <v>1396</v>
          </cell>
        </row>
        <row r="411">
          <cell r="L411" t="str">
            <v>-</v>
          </cell>
          <cell r="M411" t="str">
            <v>諸雑費</v>
          </cell>
          <cell r="N411" t="str">
            <v>式</v>
          </cell>
          <cell r="O411">
            <v>1.e-002</v>
          </cell>
          <cell r="P411">
            <v>2956</v>
          </cell>
          <cell r="Q411">
            <v>29</v>
          </cell>
        </row>
        <row r="412">
          <cell r="L412" t="str">
            <v>GX4</v>
          </cell>
          <cell r="M412" t="str">
            <v>ＧＸ形継手φ200直管　P-Ｌｉｎｋ接合30%</v>
          </cell>
          <cell r="O412">
            <v>1</v>
          </cell>
          <cell r="P412" t="str">
            <v>口当り</v>
          </cell>
          <cell r="Q412">
            <v>2985</v>
          </cell>
          <cell r="R412" t="str">
            <v>R1</v>
          </cell>
          <cell r="S412" t="str">
            <v>水道実務必携P55</v>
          </cell>
        </row>
        <row r="413">
          <cell r="L413" t="str">
            <v>-</v>
          </cell>
        </row>
        <row r="420">
          <cell r="L420" t="str">
            <v>-</v>
          </cell>
          <cell r="S420">
            <v>1</v>
          </cell>
        </row>
        <row r="421">
          <cell r="L421" t="str">
            <v>コード</v>
          </cell>
          <cell r="M421" t="str">
            <v>規　　　　　格</v>
          </cell>
          <cell r="N421" t="str">
            <v>単位</v>
          </cell>
          <cell r="O421" t="str">
            <v>数　量</v>
          </cell>
          <cell r="P421" t="str">
            <v>単価（円）</v>
          </cell>
          <cell r="Q421" t="str">
            <v>金額（円）</v>
          </cell>
          <cell r="R421" t="str">
            <v>摘　　　　要</v>
          </cell>
        </row>
        <row r="422">
          <cell r="L422" t="str">
            <v>r0000360</v>
          </cell>
          <cell r="M422" t="str">
            <v>配管工</v>
          </cell>
          <cell r="N422" t="str">
            <v>人</v>
          </cell>
          <cell r="O422">
            <v>5.e-002</v>
          </cell>
          <cell r="P422">
            <v>20000</v>
          </cell>
          <cell r="Q422">
            <v>1000</v>
          </cell>
        </row>
        <row r="423">
          <cell r="L423" t="str">
            <v>r0000020</v>
          </cell>
          <cell r="M423" t="str">
            <v>普通作業員</v>
          </cell>
          <cell r="N423" t="str">
            <v>人</v>
          </cell>
          <cell r="O423">
            <v>5.e-002</v>
          </cell>
          <cell r="P423">
            <v>17900</v>
          </cell>
          <cell r="Q423">
            <v>895</v>
          </cell>
        </row>
        <row r="424">
          <cell r="L424" t="str">
            <v>-</v>
          </cell>
          <cell r="M424" t="str">
            <v>諸雑費</v>
          </cell>
          <cell r="N424" t="str">
            <v>式</v>
          </cell>
          <cell r="O424">
            <v>1.e-002</v>
          </cell>
          <cell r="P424">
            <v>1895</v>
          </cell>
          <cell r="Q424">
            <v>18</v>
          </cell>
        </row>
        <row r="425">
          <cell r="L425" t="str">
            <v>GG1</v>
          </cell>
          <cell r="M425" t="str">
            <v>ＧＸ形継手φ75異形管　割増無</v>
          </cell>
          <cell r="O425">
            <v>1</v>
          </cell>
          <cell r="P425" t="str">
            <v>口当り</v>
          </cell>
          <cell r="Q425">
            <v>1913</v>
          </cell>
          <cell r="R425" t="str">
            <v>R1</v>
          </cell>
          <cell r="S425" t="str">
            <v>水道実務必携P55</v>
          </cell>
        </row>
        <row r="426">
          <cell r="L426" t="str">
            <v>-</v>
          </cell>
        </row>
        <row r="433">
          <cell r="L433" t="str">
            <v>-</v>
          </cell>
          <cell r="S433">
            <v>1</v>
          </cell>
        </row>
        <row r="434">
          <cell r="L434" t="str">
            <v>コード</v>
          </cell>
          <cell r="M434" t="str">
            <v>規　　　　　格</v>
          </cell>
          <cell r="N434" t="str">
            <v>単位</v>
          </cell>
          <cell r="O434" t="str">
            <v>数　量</v>
          </cell>
          <cell r="P434" t="str">
            <v>単価（円）</v>
          </cell>
          <cell r="Q434" t="str">
            <v>金額（円）</v>
          </cell>
          <cell r="R434" t="str">
            <v>摘　　　　要</v>
          </cell>
        </row>
        <row r="435">
          <cell r="L435" t="str">
            <v>r0000360</v>
          </cell>
          <cell r="M435" t="str">
            <v>配管工</v>
          </cell>
          <cell r="N435" t="str">
            <v>人</v>
          </cell>
          <cell r="O435">
            <v>6.e-002</v>
          </cell>
          <cell r="P435">
            <v>20000</v>
          </cell>
          <cell r="Q435">
            <v>1200</v>
          </cell>
        </row>
        <row r="436">
          <cell r="L436" t="str">
            <v>r0000020</v>
          </cell>
          <cell r="M436" t="str">
            <v>普通作業員</v>
          </cell>
          <cell r="N436" t="str">
            <v>人</v>
          </cell>
          <cell r="O436">
            <v>6.e-002</v>
          </cell>
          <cell r="P436">
            <v>17900</v>
          </cell>
          <cell r="Q436">
            <v>1074</v>
          </cell>
        </row>
        <row r="437">
          <cell r="L437" t="str">
            <v>-</v>
          </cell>
          <cell r="M437" t="str">
            <v>諸雑費</v>
          </cell>
          <cell r="N437" t="str">
            <v>式</v>
          </cell>
          <cell r="O437">
            <v>1.e-002</v>
          </cell>
          <cell r="P437">
            <v>2274</v>
          </cell>
          <cell r="Q437">
            <v>22</v>
          </cell>
        </row>
        <row r="438">
          <cell r="L438" t="str">
            <v>GG2</v>
          </cell>
          <cell r="M438" t="str">
            <v>ＧＸ形継手φ150異形管　割増無</v>
          </cell>
          <cell r="O438">
            <v>1</v>
          </cell>
          <cell r="P438" t="str">
            <v>口当り</v>
          </cell>
          <cell r="Q438">
            <v>2296</v>
          </cell>
          <cell r="R438" t="str">
            <v>R1</v>
          </cell>
          <cell r="S438" t="str">
            <v>水道実務必携P55</v>
          </cell>
        </row>
        <row r="439">
          <cell r="L439" t="str">
            <v>-</v>
          </cell>
        </row>
        <row r="446">
          <cell r="L446" t="str">
            <v>-</v>
          </cell>
          <cell r="S446">
            <v>1</v>
          </cell>
        </row>
        <row r="447">
          <cell r="L447" t="str">
            <v>コード</v>
          </cell>
          <cell r="M447" t="str">
            <v>規　　　　　格</v>
          </cell>
          <cell r="N447" t="str">
            <v>単位</v>
          </cell>
          <cell r="O447" t="str">
            <v>数　量</v>
          </cell>
          <cell r="P447" t="str">
            <v>単価（円）</v>
          </cell>
          <cell r="Q447" t="str">
            <v>金額（円）</v>
          </cell>
          <cell r="R447" t="str">
            <v>摘　　　　要</v>
          </cell>
        </row>
        <row r="448">
          <cell r="L448" t="str">
            <v>r0000360</v>
          </cell>
          <cell r="M448" t="str">
            <v>配管工</v>
          </cell>
          <cell r="N448" t="str">
            <v>人</v>
          </cell>
          <cell r="O448">
            <v>7.0000000000000007e-002</v>
          </cell>
          <cell r="P448">
            <v>20000</v>
          </cell>
          <cell r="Q448">
            <v>1400</v>
          </cell>
        </row>
        <row r="449">
          <cell r="L449" t="str">
            <v>r0000020</v>
          </cell>
          <cell r="M449" t="str">
            <v>普通作業員</v>
          </cell>
          <cell r="N449" t="str">
            <v>人</v>
          </cell>
          <cell r="O449">
            <v>7.0000000000000007e-002</v>
          </cell>
          <cell r="P449">
            <v>17900</v>
          </cell>
          <cell r="Q449">
            <v>1253</v>
          </cell>
        </row>
        <row r="450">
          <cell r="L450" t="str">
            <v>-</v>
          </cell>
          <cell r="M450" t="str">
            <v>諸雑費</v>
          </cell>
          <cell r="N450" t="str">
            <v>式</v>
          </cell>
          <cell r="O450">
            <v>1.e-002</v>
          </cell>
          <cell r="P450">
            <v>2653</v>
          </cell>
          <cell r="Q450">
            <v>26</v>
          </cell>
        </row>
        <row r="451">
          <cell r="L451" t="str">
            <v>GG3</v>
          </cell>
          <cell r="M451" t="str">
            <v>ＧＸ形継手φ200異形管　割増無</v>
          </cell>
          <cell r="O451">
            <v>1</v>
          </cell>
          <cell r="P451" t="str">
            <v>口当り</v>
          </cell>
          <cell r="Q451">
            <v>2679</v>
          </cell>
          <cell r="R451" t="str">
            <v>R1</v>
          </cell>
          <cell r="S451" t="str">
            <v>水道実務必携P55</v>
          </cell>
        </row>
        <row r="452">
          <cell r="L452" t="str">
            <v>-</v>
          </cell>
        </row>
        <row r="459">
          <cell r="L459" t="str">
            <v>-</v>
          </cell>
          <cell r="S459">
            <v>1</v>
          </cell>
        </row>
        <row r="460">
          <cell r="L460" t="str">
            <v>コード</v>
          </cell>
          <cell r="M460" t="str">
            <v>規　　　　　格</v>
          </cell>
          <cell r="N460" t="str">
            <v>単位</v>
          </cell>
          <cell r="O460" t="str">
            <v>数　量</v>
          </cell>
          <cell r="P460" t="str">
            <v>単価（円）</v>
          </cell>
          <cell r="Q460" t="str">
            <v>金額（円）</v>
          </cell>
          <cell r="R460" t="str">
            <v>摘　　　　要</v>
          </cell>
        </row>
        <row r="461">
          <cell r="L461" t="str">
            <v>r0000360</v>
          </cell>
          <cell r="M461" t="str">
            <v>配管工</v>
          </cell>
          <cell r="N461" t="str">
            <v>人</v>
          </cell>
          <cell r="O461">
            <v>8.e-002</v>
          </cell>
          <cell r="P461">
            <v>20000</v>
          </cell>
          <cell r="Q461">
            <v>1600</v>
          </cell>
        </row>
        <row r="462">
          <cell r="L462" t="str">
            <v>r0000020</v>
          </cell>
          <cell r="M462" t="str">
            <v>普通作業員</v>
          </cell>
          <cell r="N462" t="str">
            <v>人</v>
          </cell>
          <cell r="O462">
            <v>8.e-002</v>
          </cell>
          <cell r="P462">
            <v>17900</v>
          </cell>
          <cell r="Q462">
            <v>1432</v>
          </cell>
        </row>
        <row r="463">
          <cell r="L463" t="str">
            <v>-</v>
          </cell>
          <cell r="M463" t="str">
            <v>諸雑費</v>
          </cell>
          <cell r="N463" t="str">
            <v>式</v>
          </cell>
          <cell r="O463">
            <v>1.e-002</v>
          </cell>
          <cell r="P463">
            <v>3032</v>
          </cell>
          <cell r="Q463">
            <v>30</v>
          </cell>
        </row>
        <row r="464">
          <cell r="L464" t="str">
            <v>GG4</v>
          </cell>
          <cell r="M464" t="str">
            <v>ＧＸ形継手φ75異形管　Ｇ-Ｌｉｎｋ接合</v>
          </cell>
          <cell r="O464">
            <v>1</v>
          </cell>
          <cell r="P464" t="str">
            <v>口当り</v>
          </cell>
          <cell r="Q464">
            <v>3062</v>
          </cell>
          <cell r="R464" t="str">
            <v>R1</v>
          </cell>
          <cell r="S464" t="str">
            <v>水道実務必携P55</v>
          </cell>
        </row>
        <row r="465">
          <cell r="L465" t="str">
            <v>-</v>
          </cell>
        </row>
        <row r="472">
          <cell r="L472" t="str">
            <v>-</v>
          </cell>
          <cell r="S472">
            <v>1</v>
          </cell>
        </row>
        <row r="473">
          <cell r="L473" t="str">
            <v>コード</v>
          </cell>
          <cell r="M473" t="str">
            <v>規　　　　　格</v>
          </cell>
          <cell r="N473" t="str">
            <v>単位</v>
          </cell>
          <cell r="O473" t="str">
            <v>数　量</v>
          </cell>
          <cell r="P473" t="str">
            <v>単価（円）</v>
          </cell>
          <cell r="Q473" t="str">
            <v>金額（円）</v>
          </cell>
          <cell r="R473" t="str">
            <v>摘　　　　要</v>
          </cell>
        </row>
        <row r="474">
          <cell r="L474" t="str">
            <v>r0000360</v>
          </cell>
          <cell r="M474" t="str">
            <v>配管工</v>
          </cell>
          <cell r="N474" t="str">
            <v>人</v>
          </cell>
          <cell r="O474">
            <v>9.6000000000000002e-002</v>
          </cell>
          <cell r="P474">
            <v>20000</v>
          </cell>
          <cell r="Q474">
            <v>1920</v>
          </cell>
        </row>
        <row r="475">
          <cell r="L475" t="str">
            <v>r0000020</v>
          </cell>
          <cell r="M475" t="str">
            <v>普通作業員</v>
          </cell>
          <cell r="N475" t="str">
            <v>人</v>
          </cell>
          <cell r="O475">
            <v>9.6000000000000002e-002</v>
          </cell>
          <cell r="P475">
            <v>17900</v>
          </cell>
          <cell r="Q475">
            <v>1718</v>
          </cell>
        </row>
        <row r="476">
          <cell r="L476" t="str">
            <v>-</v>
          </cell>
          <cell r="M476" t="str">
            <v>諸雑費</v>
          </cell>
          <cell r="N476" t="str">
            <v>式</v>
          </cell>
          <cell r="O476">
            <v>1.e-002</v>
          </cell>
          <cell r="P476">
            <v>3638</v>
          </cell>
          <cell r="Q476">
            <v>36</v>
          </cell>
        </row>
        <row r="477">
          <cell r="L477" t="str">
            <v>GG5</v>
          </cell>
          <cell r="M477" t="str">
            <v>ＧＸ形継手φ150異形管　Ｇ-Ｌｉｎｋ接合</v>
          </cell>
          <cell r="O477">
            <v>1</v>
          </cell>
          <cell r="P477" t="str">
            <v>口当り</v>
          </cell>
          <cell r="Q477">
            <v>3674</v>
          </cell>
          <cell r="R477" t="str">
            <v>R1</v>
          </cell>
          <cell r="S477" t="str">
            <v>水道実務必携P55</v>
          </cell>
        </row>
        <row r="478">
          <cell r="L478" t="str">
            <v>-</v>
          </cell>
        </row>
        <row r="485">
          <cell r="L485" t="str">
            <v>-</v>
          </cell>
          <cell r="S485">
            <v>1</v>
          </cell>
        </row>
        <row r="486">
          <cell r="L486" t="str">
            <v>コード</v>
          </cell>
          <cell r="M486" t="str">
            <v>規　　　　　格</v>
          </cell>
          <cell r="N486" t="str">
            <v>単位</v>
          </cell>
          <cell r="O486" t="str">
            <v>数　量</v>
          </cell>
          <cell r="P486" t="str">
            <v>単価（円）</v>
          </cell>
          <cell r="Q486" t="str">
            <v>金額（円）</v>
          </cell>
          <cell r="R486" t="str">
            <v>摘　　　　要</v>
          </cell>
        </row>
        <row r="487">
          <cell r="L487" t="str">
            <v>r0000360</v>
          </cell>
          <cell r="M487" t="str">
            <v>配管工</v>
          </cell>
          <cell r="N487" t="str">
            <v>人</v>
          </cell>
          <cell r="O487">
            <v>0.112</v>
          </cell>
          <cell r="P487">
            <v>20000</v>
          </cell>
          <cell r="Q487">
            <v>2240</v>
          </cell>
        </row>
        <row r="488">
          <cell r="L488" t="str">
            <v>r0000020</v>
          </cell>
          <cell r="M488" t="str">
            <v>普通作業員</v>
          </cell>
          <cell r="N488" t="str">
            <v>人</v>
          </cell>
          <cell r="O488">
            <v>0.112</v>
          </cell>
          <cell r="P488">
            <v>17900</v>
          </cell>
          <cell r="Q488">
            <v>2004</v>
          </cell>
        </row>
        <row r="489">
          <cell r="L489" t="str">
            <v>-</v>
          </cell>
          <cell r="M489" t="str">
            <v>諸雑費</v>
          </cell>
          <cell r="N489" t="str">
            <v>式</v>
          </cell>
          <cell r="O489">
            <v>1.e-002</v>
          </cell>
          <cell r="P489">
            <v>4244</v>
          </cell>
          <cell r="Q489">
            <v>42</v>
          </cell>
        </row>
        <row r="490">
          <cell r="L490" t="str">
            <v>GG6</v>
          </cell>
          <cell r="M490" t="str">
            <v>ＧＸ形継手φ200異形管　Ｇ-Ｌｉｎｋ接合</v>
          </cell>
          <cell r="O490">
            <v>1</v>
          </cell>
          <cell r="P490" t="str">
            <v>口当り</v>
          </cell>
          <cell r="Q490">
            <v>4286</v>
          </cell>
          <cell r="R490" t="str">
            <v>R1</v>
          </cell>
          <cell r="S490" t="str">
            <v>水道実務必携P55</v>
          </cell>
        </row>
        <row r="491">
          <cell r="L491" t="str">
            <v>-</v>
          </cell>
        </row>
        <row r="498">
          <cell r="L498" t="str">
            <v>-</v>
          </cell>
          <cell r="P498" t="str">
            <v/>
          </cell>
          <cell r="S498">
            <v>1</v>
          </cell>
        </row>
        <row r="499">
          <cell r="L499" t="str">
            <v>コード</v>
          </cell>
          <cell r="M499" t="str">
            <v>規　　　　　格</v>
          </cell>
          <cell r="N499" t="str">
            <v>単位</v>
          </cell>
          <cell r="O499" t="str">
            <v>数　量</v>
          </cell>
          <cell r="P499" t="str">
            <v>単価（円）</v>
          </cell>
          <cell r="Q499" t="str">
            <v>金額（円）</v>
          </cell>
          <cell r="R499" t="str">
            <v>摘　　　　要</v>
          </cell>
        </row>
        <row r="500">
          <cell r="L500" t="str">
            <v>r0000360</v>
          </cell>
          <cell r="M500" t="str">
            <v>配管工</v>
          </cell>
          <cell r="N500" t="str">
            <v>人</v>
          </cell>
          <cell r="O500">
            <v>4.e-002</v>
          </cell>
          <cell r="P500">
            <v>20000</v>
          </cell>
          <cell r="Q500">
            <v>800</v>
          </cell>
        </row>
        <row r="501">
          <cell r="L501" t="str">
            <v>r0000020</v>
          </cell>
          <cell r="M501" t="str">
            <v>普通作業員</v>
          </cell>
          <cell r="N501" t="str">
            <v>人</v>
          </cell>
          <cell r="O501">
            <v>4.e-002</v>
          </cell>
          <cell r="P501">
            <v>17900</v>
          </cell>
          <cell r="Q501">
            <v>716</v>
          </cell>
        </row>
        <row r="502">
          <cell r="L502" t="str">
            <v>-</v>
          </cell>
          <cell r="M502" t="str">
            <v>諸雑費</v>
          </cell>
          <cell r="N502" t="str">
            <v>式</v>
          </cell>
          <cell r="O502">
            <v>5.e-002</v>
          </cell>
          <cell r="P502">
            <v>1516</v>
          </cell>
          <cell r="Q502">
            <v>75</v>
          </cell>
        </row>
        <row r="503">
          <cell r="L503" t="str">
            <v>SK1</v>
          </cell>
          <cell r="M503" t="str">
            <v>継手挿口加工GX形φ150　タッピンねじ式</v>
          </cell>
          <cell r="O503">
            <v>1</v>
          </cell>
          <cell r="P503" t="str">
            <v>口当り</v>
          </cell>
          <cell r="Q503">
            <v>1591</v>
          </cell>
          <cell r="R503" t="str">
            <v>R1</v>
          </cell>
          <cell r="S503" t="str">
            <v>水道実務必携P56</v>
          </cell>
        </row>
        <row r="504">
          <cell r="L504" t="str">
            <v>-</v>
          </cell>
        </row>
        <row r="511">
          <cell r="L511" t="str">
            <v>-</v>
          </cell>
          <cell r="P511" t="str">
            <v/>
          </cell>
          <cell r="S511">
            <v>1</v>
          </cell>
        </row>
        <row r="512">
          <cell r="L512" t="str">
            <v>コード</v>
          </cell>
          <cell r="M512" t="str">
            <v>規　　　　　格</v>
          </cell>
          <cell r="N512" t="str">
            <v>単位</v>
          </cell>
          <cell r="O512" t="str">
            <v>数　量</v>
          </cell>
          <cell r="P512" t="str">
            <v>単価（円）</v>
          </cell>
          <cell r="Q512" t="str">
            <v>金額（円）</v>
          </cell>
          <cell r="R512" t="str">
            <v>摘　　　　要</v>
          </cell>
        </row>
        <row r="513">
          <cell r="L513" t="str">
            <v>r0000360</v>
          </cell>
          <cell r="M513" t="str">
            <v>配管工</v>
          </cell>
          <cell r="N513" t="str">
            <v>人</v>
          </cell>
          <cell r="O513">
            <v>4.e-002</v>
          </cell>
          <cell r="P513">
            <v>20000</v>
          </cell>
          <cell r="Q513">
            <v>800</v>
          </cell>
        </row>
        <row r="514">
          <cell r="L514" t="str">
            <v>r0000020</v>
          </cell>
          <cell r="M514" t="str">
            <v>普通作業員</v>
          </cell>
          <cell r="N514" t="str">
            <v>人</v>
          </cell>
          <cell r="O514">
            <v>4.e-002</v>
          </cell>
          <cell r="P514">
            <v>17900</v>
          </cell>
          <cell r="Q514">
            <v>716</v>
          </cell>
        </row>
        <row r="515">
          <cell r="L515" t="str">
            <v>-</v>
          </cell>
          <cell r="M515" t="str">
            <v>諸雑費</v>
          </cell>
          <cell r="N515" t="str">
            <v>式</v>
          </cell>
          <cell r="O515">
            <v>5.e-002</v>
          </cell>
          <cell r="P515">
            <v>1516</v>
          </cell>
          <cell r="Q515">
            <v>75</v>
          </cell>
        </row>
        <row r="516">
          <cell r="L516" t="str">
            <v>SK2</v>
          </cell>
          <cell r="M516" t="str">
            <v>継手挿口加工GX形φ200　タッピンねじ式</v>
          </cell>
          <cell r="O516">
            <v>1</v>
          </cell>
          <cell r="P516" t="str">
            <v>口当り</v>
          </cell>
          <cell r="Q516">
            <v>1591</v>
          </cell>
          <cell r="R516" t="str">
            <v>R1</v>
          </cell>
          <cell r="S516" t="str">
            <v>水道実務必携P56</v>
          </cell>
        </row>
        <row r="517">
          <cell r="L517" t="str">
            <v>-</v>
          </cell>
        </row>
        <row r="524">
          <cell r="L524" t="str">
            <v>-</v>
          </cell>
          <cell r="P524" t="str">
            <v/>
          </cell>
          <cell r="S524">
            <v>1</v>
          </cell>
        </row>
        <row r="525">
          <cell r="L525" t="str">
            <v>コード</v>
          </cell>
          <cell r="M525" t="str">
            <v>規　　　　　格</v>
          </cell>
          <cell r="N525" t="str">
            <v>単位</v>
          </cell>
          <cell r="O525" t="str">
            <v>数　量</v>
          </cell>
          <cell r="P525" t="str">
            <v>単価（円）</v>
          </cell>
          <cell r="Q525" t="str">
            <v>金額（円）</v>
          </cell>
          <cell r="R525" t="str">
            <v>摘　　　　要</v>
          </cell>
        </row>
        <row r="526">
          <cell r="L526" t="str">
            <v>r0000360</v>
          </cell>
          <cell r="M526" t="str">
            <v>配管工</v>
          </cell>
          <cell r="N526" t="str">
            <v>人</v>
          </cell>
          <cell r="O526">
            <v>8.e-002</v>
          </cell>
          <cell r="P526">
            <v>20000</v>
          </cell>
          <cell r="Q526">
            <v>1600</v>
          </cell>
        </row>
        <row r="527">
          <cell r="L527" t="str">
            <v>r0000020</v>
          </cell>
          <cell r="M527" t="str">
            <v>普通作業員</v>
          </cell>
          <cell r="N527" t="str">
            <v>人</v>
          </cell>
          <cell r="O527">
            <v>8.e-002</v>
          </cell>
          <cell r="P527">
            <v>17900</v>
          </cell>
          <cell r="Q527">
            <v>1432</v>
          </cell>
        </row>
        <row r="528">
          <cell r="L528" t="str">
            <v>-</v>
          </cell>
          <cell r="M528" t="str">
            <v>諸雑費</v>
          </cell>
          <cell r="N528" t="str">
            <v>式</v>
          </cell>
          <cell r="O528">
            <v>5.e-002</v>
          </cell>
          <cell r="P528">
            <v>3032</v>
          </cell>
          <cell r="Q528">
            <v>151</v>
          </cell>
        </row>
        <row r="529">
          <cell r="L529" t="str">
            <v>SN1</v>
          </cell>
          <cell r="M529" t="str">
            <v>継手挿口加工NS形φ500　リベット式</v>
          </cell>
          <cell r="O529">
            <v>1</v>
          </cell>
          <cell r="P529" t="str">
            <v>口当り</v>
          </cell>
          <cell r="Q529">
            <v>3183</v>
          </cell>
          <cell r="R529" t="str">
            <v>R1</v>
          </cell>
          <cell r="S529" t="str">
            <v>水道実務必携P57</v>
          </cell>
        </row>
        <row r="530">
          <cell r="L530" t="str">
            <v>-</v>
          </cell>
        </row>
        <row r="537">
          <cell r="L537" t="str">
            <v>-</v>
          </cell>
          <cell r="P537" t="str">
            <v/>
          </cell>
          <cell r="S537">
            <v>1</v>
          </cell>
        </row>
        <row r="538">
          <cell r="L538" t="str">
            <v>コード</v>
          </cell>
          <cell r="M538" t="str">
            <v>規　　　　　格</v>
          </cell>
          <cell r="N538" t="str">
            <v>単位</v>
          </cell>
          <cell r="O538" t="str">
            <v>数　量</v>
          </cell>
          <cell r="P538" t="str">
            <v>単価（円）</v>
          </cell>
          <cell r="Q538" t="str">
            <v>金額（円）</v>
          </cell>
          <cell r="R538" t="str">
            <v>摘　　　　要</v>
          </cell>
        </row>
        <row r="539">
          <cell r="L539" t="str">
            <v>r0000360</v>
          </cell>
          <cell r="M539" t="str">
            <v>配管工</v>
          </cell>
          <cell r="N539" t="str">
            <v>人</v>
          </cell>
          <cell r="O539">
            <v>8.e-002</v>
          </cell>
          <cell r="P539">
            <v>20000</v>
          </cell>
          <cell r="Q539">
            <v>1600</v>
          </cell>
        </row>
        <row r="540">
          <cell r="L540" t="str">
            <v>r0000020</v>
          </cell>
          <cell r="M540" t="str">
            <v>普通作業員</v>
          </cell>
          <cell r="N540" t="str">
            <v>人</v>
          </cell>
          <cell r="O540">
            <v>8.e-002</v>
          </cell>
          <cell r="P540">
            <v>17900</v>
          </cell>
          <cell r="Q540">
            <v>1432</v>
          </cell>
        </row>
        <row r="541">
          <cell r="L541" t="str">
            <v>-</v>
          </cell>
          <cell r="M541" t="str">
            <v>諸雑費</v>
          </cell>
          <cell r="N541" t="str">
            <v>式</v>
          </cell>
          <cell r="O541">
            <v>5.e-002</v>
          </cell>
          <cell r="P541">
            <v>3032</v>
          </cell>
          <cell r="Q541">
            <v>151</v>
          </cell>
        </row>
        <row r="542">
          <cell r="L542" t="str">
            <v>SN2</v>
          </cell>
          <cell r="M542" t="str">
            <v>継手挿口加工NS形φ500　リベット式</v>
          </cell>
          <cell r="O542">
            <v>1</v>
          </cell>
          <cell r="P542" t="str">
            <v>口当り</v>
          </cell>
          <cell r="Q542">
            <v>3183</v>
          </cell>
          <cell r="R542" t="str">
            <v>R1</v>
          </cell>
          <cell r="S542" t="str">
            <v>水道実務必携P57</v>
          </cell>
        </row>
        <row r="543">
          <cell r="L543" t="str">
            <v>-</v>
          </cell>
        </row>
        <row r="550">
          <cell r="L550" t="str">
            <v>-</v>
          </cell>
          <cell r="P550" t="str">
            <v/>
          </cell>
          <cell r="S550">
            <v>100</v>
          </cell>
        </row>
        <row r="551">
          <cell r="L551" t="str">
            <v>コード</v>
          </cell>
          <cell r="M551" t="str">
            <v>規　　　　　格</v>
          </cell>
          <cell r="N551" t="str">
            <v>単位</v>
          </cell>
          <cell r="O551" t="str">
            <v>数　量</v>
          </cell>
          <cell r="P551" t="str">
            <v>単価（円）</v>
          </cell>
          <cell r="Q551" t="str">
            <v>金額（円）</v>
          </cell>
          <cell r="R551" t="str">
            <v>摘　　　　要</v>
          </cell>
        </row>
        <row r="552">
          <cell r="L552" t="str">
            <v>r0000360</v>
          </cell>
          <cell r="M552" t="str">
            <v>配管工</v>
          </cell>
          <cell r="N552" t="str">
            <v>人</v>
          </cell>
          <cell r="O552">
            <v>0.25</v>
          </cell>
          <cell r="P552">
            <v>20000</v>
          </cell>
          <cell r="Q552">
            <v>5000</v>
          </cell>
        </row>
        <row r="553">
          <cell r="L553" t="str">
            <v>r0000020</v>
          </cell>
          <cell r="M553" t="str">
            <v>普通作業員</v>
          </cell>
          <cell r="N553" t="str">
            <v>人</v>
          </cell>
          <cell r="O553">
            <v>0.25</v>
          </cell>
          <cell r="P553">
            <v>17900</v>
          </cell>
          <cell r="Q553">
            <v>4475</v>
          </cell>
        </row>
        <row r="554">
          <cell r="L554" t="str">
            <v>-</v>
          </cell>
          <cell r="O554" t="str">
            <v>計</v>
          </cell>
          <cell r="Q554">
            <v>9475</v>
          </cell>
        </row>
        <row r="555">
          <cell r="L555" t="str">
            <v>PST1</v>
          </cell>
          <cell r="M555" t="str">
            <v>ポリスリーブ被覆φ75以下　</v>
          </cell>
          <cell r="O555">
            <v>1</v>
          </cell>
          <cell r="P555" t="str">
            <v>ｍ当り</v>
          </cell>
          <cell r="Q555">
            <v>94</v>
          </cell>
          <cell r="R555" t="str">
            <v>R1</v>
          </cell>
          <cell r="S555" t="str">
            <v>水道実務必携P59</v>
          </cell>
        </row>
        <row r="556">
          <cell r="L556" t="str">
            <v>-</v>
          </cell>
        </row>
        <row r="563">
          <cell r="L563" t="str">
            <v>-</v>
          </cell>
          <cell r="P563" t="str">
            <v/>
          </cell>
          <cell r="S563">
            <v>100</v>
          </cell>
        </row>
        <row r="564">
          <cell r="L564" t="str">
            <v>コード</v>
          </cell>
          <cell r="M564" t="str">
            <v>規　　　　　格</v>
          </cell>
          <cell r="N564" t="str">
            <v>単位</v>
          </cell>
          <cell r="O564" t="str">
            <v>数　量</v>
          </cell>
          <cell r="P564" t="str">
            <v>単価（円）</v>
          </cell>
          <cell r="Q564" t="str">
            <v>金額（円）</v>
          </cell>
          <cell r="R564" t="str">
            <v>摘　　　　要</v>
          </cell>
        </row>
        <row r="565">
          <cell r="L565" t="str">
            <v>r0000360</v>
          </cell>
          <cell r="M565" t="str">
            <v>配管工</v>
          </cell>
          <cell r="N565" t="str">
            <v>人</v>
          </cell>
          <cell r="O565">
            <v>0.35</v>
          </cell>
          <cell r="P565">
            <v>20000</v>
          </cell>
          <cell r="Q565">
            <v>7000</v>
          </cell>
        </row>
        <row r="566">
          <cell r="L566" t="str">
            <v>r0000020</v>
          </cell>
          <cell r="M566" t="str">
            <v>普通作業員</v>
          </cell>
          <cell r="N566" t="str">
            <v>人</v>
          </cell>
          <cell r="O566">
            <v>0.35</v>
          </cell>
          <cell r="P566">
            <v>17900</v>
          </cell>
          <cell r="Q566">
            <v>6265</v>
          </cell>
        </row>
        <row r="567">
          <cell r="L567" t="str">
            <v>-</v>
          </cell>
          <cell r="O567" t="str">
            <v>計</v>
          </cell>
          <cell r="Q567">
            <v>13265</v>
          </cell>
        </row>
        <row r="568">
          <cell r="L568" t="str">
            <v>PST2</v>
          </cell>
          <cell r="M568" t="str">
            <v>ポリスリーブ被覆φ150　</v>
          </cell>
          <cell r="O568">
            <v>1</v>
          </cell>
          <cell r="P568" t="str">
            <v>ｍ当り</v>
          </cell>
          <cell r="Q568">
            <v>132</v>
          </cell>
          <cell r="R568" t="str">
            <v>R1</v>
          </cell>
          <cell r="S568" t="str">
            <v>水道実務必携P59</v>
          </cell>
        </row>
        <row r="569">
          <cell r="L569" t="str">
            <v>-</v>
          </cell>
        </row>
        <row r="576">
          <cell r="L576" t="str">
            <v>-</v>
          </cell>
          <cell r="P576" t="str">
            <v/>
          </cell>
          <cell r="S576">
            <v>100</v>
          </cell>
        </row>
        <row r="577">
          <cell r="L577" t="str">
            <v>コード</v>
          </cell>
          <cell r="M577" t="str">
            <v>規　　　　　格</v>
          </cell>
          <cell r="N577" t="str">
            <v>単位</v>
          </cell>
          <cell r="O577" t="str">
            <v>数　量</v>
          </cell>
          <cell r="P577" t="str">
            <v>単価（円）</v>
          </cell>
          <cell r="Q577" t="str">
            <v>金額（円）</v>
          </cell>
          <cell r="R577" t="str">
            <v>摘　　　　要</v>
          </cell>
        </row>
        <row r="578">
          <cell r="L578" t="str">
            <v>r0000360</v>
          </cell>
          <cell r="M578" t="str">
            <v>配管工</v>
          </cell>
          <cell r="N578" t="str">
            <v>人</v>
          </cell>
          <cell r="O578">
            <v>0.43</v>
          </cell>
          <cell r="P578">
            <v>20000</v>
          </cell>
          <cell r="Q578">
            <v>8600</v>
          </cell>
        </row>
        <row r="579">
          <cell r="L579" t="str">
            <v>r0000020</v>
          </cell>
          <cell r="M579" t="str">
            <v>普通作業員</v>
          </cell>
          <cell r="N579" t="str">
            <v>人</v>
          </cell>
          <cell r="O579">
            <v>0.43</v>
          </cell>
          <cell r="P579">
            <v>17900</v>
          </cell>
          <cell r="Q579">
            <v>7697</v>
          </cell>
        </row>
        <row r="580">
          <cell r="L580" t="str">
            <v>-</v>
          </cell>
          <cell r="O580" t="str">
            <v>計</v>
          </cell>
          <cell r="Q580">
            <v>16297</v>
          </cell>
        </row>
        <row r="581">
          <cell r="L581" t="str">
            <v>PST3</v>
          </cell>
          <cell r="M581" t="str">
            <v>ポリスリーブ被覆φ200　</v>
          </cell>
          <cell r="O581">
            <v>1</v>
          </cell>
          <cell r="P581" t="str">
            <v>ｍ当り</v>
          </cell>
          <cell r="Q581">
            <v>162</v>
          </cell>
          <cell r="R581" t="str">
            <v>R1</v>
          </cell>
          <cell r="S581" t="str">
            <v>水道実務必携P59</v>
          </cell>
        </row>
        <row r="582">
          <cell r="L582" t="str">
            <v>-</v>
          </cell>
        </row>
        <row r="589">
          <cell r="L589" t="str">
            <v>-</v>
          </cell>
          <cell r="P589" t="str">
            <v/>
          </cell>
          <cell r="S589">
            <v>1</v>
          </cell>
        </row>
        <row r="590">
          <cell r="L590" t="str">
            <v>コード</v>
          </cell>
          <cell r="M590" t="str">
            <v>規　　　　　格</v>
          </cell>
          <cell r="N590" t="str">
            <v>単位</v>
          </cell>
          <cell r="O590" t="str">
            <v>数　量</v>
          </cell>
          <cell r="P590" t="str">
            <v>単価（円）</v>
          </cell>
          <cell r="Q590" t="str">
            <v>金額（円）</v>
          </cell>
          <cell r="R590" t="str">
            <v>摘　　　　要</v>
          </cell>
        </row>
        <row r="591">
          <cell r="L591" t="str">
            <v>r0000010</v>
          </cell>
          <cell r="M591" t="str">
            <v>特殊作業員</v>
          </cell>
          <cell r="N591" t="str">
            <v>人</v>
          </cell>
          <cell r="O591">
            <v>0.3</v>
          </cell>
          <cell r="P591">
            <v>24300</v>
          </cell>
          <cell r="Q591">
            <v>7290</v>
          </cell>
        </row>
        <row r="592">
          <cell r="L592" t="str">
            <v>r0000360</v>
          </cell>
          <cell r="M592" t="str">
            <v>配管工</v>
          </cell>
          <cell r="N592" t="str">
            <v>人</v>
          </cell>
          <cell r="O592">
            <v>0.68</v>
          </cell>
          <cell r="P592">
            <v>20000</v>
          </cell>
          <cell r="Q592">
            <v>13600</v>
          </cell>
        </row>
        <row r="593">
          <cell r="L593" t="str">
            <v>r0000020</v>
          </cell>
          <cell r="M593" t="str">
            <v>普通作業員</v>
          </cell>
          <cell r="N593" t="str">
            <v>人</v>
          </cell>
          <cell r="O593">
            <v>1.87</v>
          </cell>
          <cell r="P593">
            <v>17900</v>
          </cell>
          <cell r="Q593">
            <v>33473</v>
          </cell>
        </row>
        <row r="594">
          <cell r="L594" t="str">
            <v>CU13</v>
          </cell>
          <cell r="M594" t="str">
            <v>不断水穿孔機損料</v>
          </cell>
          <cell r="N594" t="str">
            <v>日</v>
          </cell>
          <cell r="O594">
            <v>0.25</v>
          </cell>
          <cell r="P594">
            <v>5740</v>
          </cell>
          <cell r="Q594">
            <v>1435</v>
          </cell>
        </row>
        <row r="595">
          <cell r="L595" t="str">
            <v>-</v>
          </cell>
          <cell r="M595" t="str">
            <v>諸雑費</v>
          </cell>
          <cell r="N595" t="str">
            <v>式</v>
          </cell>
          <cell r="O595">
            <v>5.e-002</v>
          </cell>
          <cell r="P595">
            <v>54363</v>
          </cell>
          <cell r="Q595">
            <v>2718</v>
          </cell>
        </row>
        <row r="596">
          <cell r="L596" t="str">
            <v>FD1</v>
          </cell>
          <cell r="M596" t="str">
            <v>不断水連絡不断水穿孔機φ150×φ150　</v>
          </cell>
          <cell r="O596">
            <v>1</v>
          </cell>
          <cell r="P596" t="str">
            <v>箇所当り</v>
          </cell>
          <cell r="Q596">
            <v>58516</v>
          </cell>
          <cell r="R596" t="str">
            <v>R1</v>
          </cell>
          <cell r="S596" t="str">
            <v>水道実務必携P61</v>
          </cell>
        </row>
        <row r="597">
          <cell r="L597" t="str">
            <v>-</v>
          </cell>
        </row>
        <row r="602">
          <cell r="L602" t="str">
            <v>-</v>
          </cell>
          <cell r="P602" t="str">
            <v/>
          </cell>
          <cell r="S602">
            <v>1</v>
          </cell>
        </row>
        <row r="603">
          <cell r="L603" t="str">
            <v>コード</v>
          </cell>
          <cell r="M603" t="str">
            <v>規　　　　　格</v>
          </cell>
          <cell r="N603" t="str">
            <v>単位</v>
          </cell>
          <cell r="O603" t="str">
            <v>数　量</v>
          </cell>
          <cell r="P603" t="str">
            <v>単価（円）</v>
          </cell>
          <cell r="Q603" t="str">
            <v>金額（円）</v>
          </cell>
          <cell r="R603" t="str">
            <v>摘　　　　要</v>
          </cell>
        </row>
        <row r="604">
          <cell r="L604" t="str">
            <v>r0000010</v>
          </cell>
          <cell r="M604" t="str">
            <v>特殊作業員</v>
          </cell>
          <cell r="N604" t="str">
            <v>人</v>
          </cell>
          <cell r="O604">
            <v>0.32</v>
          </cell>
          <cell r="P604">
            <v>24300</v>
          </cell>
          <cell r="Q604">
            <v>7776</v>
          </cell>
        </row>
        <row r="605">
          <cell r="L605" t="str">
            <v>r0000360</v>
          </cell>
          <cell r="M605" t="str">
            <v>配管工</v>
          </cell>
          <cell r="N605" t="str">
            <v>人</v>
          </cell>
          <cell r="O605">
            <v>0.77</v>
          </cell>
          <cell r="P605">
            <v>20000</v>
          </cell>
          <cell r="Q605">
            <v>15400</v>
          </cell>
        </row>
        <row r="606">
          <cell r="L606" t="str">
            <v>r0000020</v>
          </cell>
          <cell r="M606" t="str">
            <v>普通作業員</v>
          </cell>
          <cell r="N606" t="str">
            <v>人</v>
          </cell>
          <cell r="O606">
            <v>2.0299999999999998</v>
          </cell>
          <cell r="P606">
            <v>17900</v>
          </cell>
          <cell r="Q606">
            <v>36337</v>
          </cell>
        </row>
        <row r="607">
          <cell r="L607" t="str">
            <v>CU13</v>
          </cell>
          <cell r="M607" t="str">
            <v>不断水穿孔機損料</v>
          </cell>
          <cell r="N607" t="str">
            <v>日</v>
          </cell>
          <cell r="O607">
            <v>0.27</v>
          </cell>
          <cell r="P607">
            <v>5740</v>
          </cell>
          <cell r="Q607">
            <v>1549</v>
          </cell>
        </row>
        <row r="608">
          <cell r="L608" t="str">
            <v>-</v>
          </cell>
          <cell r="M608" t="str">
            <v>諸雑費</v>
          </cell>
          <cell r="N608" t="str">
            <v>式</v>
          </cell>
          <cell r="O608">
            <v>5.e-002</v>
          </cell>
          <cell r="P608">
            <v>59513</v>
          </cell>
          <cell r="Q608">
            <v>2975</v>
          </cell>
        </row>
        <row r="609">
          <cell r="L609" t="str">
            <v>FD2</v>
          </cell>
          <cell r="M609" t="str">
            <v>不断水連絡不断水穿孔機φ200×φ200　</v>
          </cell>
          <cell r="O609">
            <v>1</v>
          </cell>
          <cell r="P609" t="str">
            <v>箇所当り</v>
          </cell>
          <cell r="Q609">
            <v>64037</v>
          </cell>
          <cell r="R609" t="str">
            <v>R1</v>
          </cell>
          <cell r="S609" t="str">
            <v>水道実務必携P61</v>
          </cell>
        </row>
        <row r="610">
          <cell r="L610" t="str">
            <v>-</v>
          </cell>
        </row>
        <row r="615">
          <cell r="L615" t="str">
            <v>-</v>
          </cell>
          <cell r="P615" t="str">
            <v/>
          </cell>
          <cell r="S615">
            <v>1</v>
          </cell>
        </row>
        <row r="616">
          <cell r="L616" t="str">
            <v>コード</v>
          </cell>
          <cell r="M616" t="str">
            <v>規　　　　　格</v>
          </cell>
          <cell r="N616" t="str">
            <v>単位</v>
          </cell>
          <cell r="O616" t="str">
            <v>数　量</v>
          </cell>
          <cell r="P616" t="str">
            <v>単価（円）</v>
          </cell>
          <cell r="Q616" t="str">
            <v>金額（円）</v>
          </cell>
          <cell r="R616" t="str">
            <v>摘　　　　要</v>
          </cell>
        </row>
        <row r="617">
          <cell r="L617" t="str">
            <v>r0000010</v>
          </cell>
          <cell r="M617" t="str">
            <v>特殊作業員</v>
          </cell>
          <cell r="N617" t="str">
            <v>人</v>
          </cell>
          <cell r="O617">
            <v>0.57999999999999996</v>
          </cell>
          <cell r="P617">
            <v>24300</v>
          </cell>
          <cell r="Q617">
            <v>14094</v>
          </cell>
        </row>
        <row r="618">
          <cell r="L618" t="str">
            <v>r0000360</v>
          </cell>
          <cell r="M618" t="str">
            <v>配管工</v>
          </cell>
          <cell r="N618" t="str">
            <v>人</v>
          </cell>
          <cell r="O618">
            <v>0.85</v>
          </cell>
          <cell r="P618">
            <v>20000</v>
          </cell>
          <cell r="Q618">
            <v>17000</v>
          </cell>
        </row>
        <row r="619">
          <cell r="L619" t="str">
            <v>r0000020</v>
          </cell>
          <cell r="M619" t="str">
            <v>普通作業員</v>
          </cell>
          <cell r="N619" t="str">
            <v>人</v>
          </cell>
          <cell r="O619">
            <v>2.13</v>
          </cell>
          <cell r="P619">
            <v>17900</v>
          </cell>
          <cell r="Q619">
            <v>38127</v>
          </cell>
        </row>
        <row r="620">
          <cell r="L620" t="str">
            <v>CU13</v>
          </cell>
          <cell r="M620" t="str">
            <v>不断水穿孔機損料</v>
          </cell>
          <cell r="N620" t="str">
            <v>日</v>
          </cell>
          <cell r="O620">
            <v>0.27</v>
          </cell>
          <cell r="P620">
            <v>5740</v>
          </cell>
          <cell r="Q620">
            <v>1549</v>
          </cell>
        </row>
        <row r="621">
          <cell r="L621" t="str">
            <v>-</v>
          </cell>
          <cell r="M621" t="str">
            <v>諸雑費</v>
          </cell>
          <cell r="N621" t="str">
            <v>式</v>
          </cell>
          <cell r="O621">
            <v>5.e-002</v>
          </cell>
          <cell r="P621">
            <v>69221</v>
          </cell>
          <cell r="Q621">
            <v>3461</v>
          </cell>
        </row>
        <row r="622">
          <cell r="L622" t="str">
            <v>FD3</v>
          </cell>
          <cell r="M622" t="str">
            <v>不断水連絡不断水穿孔機φ250×φ200　</v>
          </cell>
          <cell r="O622">
            <v>1</v>
          </cell>
          <cell r="P622" t="str">
            <v>箇所当り</v>
          </cell>
          <cell r="Q622">
            <v>74231</v>
          </cell>
          <cell r="R622" t="str">
            <v>R1</v>
          </cell>
          <cell r="S622" t="str">
            <v>水道実務必携P61</v>
          </cell>
        </row>
        <row r="623">
          <cell r="L623" t="str">
            <v>-</v>
          </cell>
        </row>
        <row r="628">
          <cell r="L628" t="str">
            <v>-</v>
          </cell>
          <cell r="P628" t="str">
            <v/>
          </cell>
          <cell r="S628">
            <v>100</v>
          </cell>
        </row>
        <row r="629">
          <cell r="L629" t="str">
            <v>コード</v>
          </cell>
          <cell r="M629" t="str">
            <v>規　　　　　格</v>
          </cell>
          <cell r="N629" t="str">
            <v>単位</v>
          </cell>
          <cell r="O629" t="str">
            <v>数　量</v>
          </cell>
          <cell r="P629" t="str">
            <v>単価（円）</v>
          </cell>
          <cell r="Q629" t="str">
            <v>金額（円）</v>
          </cell>
          <cell r="R629" t="str">
            <v>摘　　　　要</v>
          </cell>
        </row>
        <row r="630">
          <cell r="L630" t="str">
            <v>r0000020</v>
          </cell>
          <cell r="M630" t="str">
            <v>普通作業員</v>
          </cell>
          <cell r="N630" t="str">
            <v>人</v>
          </cell>
          <cell r="O630">
            <v>0.11</v>
          </cell>
          <cell r="P630">
            <v>17900</v>
          </cell>
          <cell r="Q630">
            <v>1969</v>
          </cell>
        </row>
        <row r="631">
          <cell r="L631" t="str">
            <v>MT1</v>
          </cell>
          <cell r="M631" t="str">
            <v>管明示テープ(DIP)　 φ150×5000　天端明示無</v>
          </cell>
          <cell r="O631">
            <v>1</v>
          </cell>
          <cell r="P631" t="str">
            <v>ｍ当り</v>
          </cell>
          <cell r="Q631">
            <v>19</v>
          </cell>
          <cell r="R631" t="str">
            <v>R1</v>
          </cell>
          <cell r="S631" t="str">
            <v>水道実務必携P62</v>
          </cell>
        </row>
        <row r="632">
          <cell r="L632" t="str">
            <v>-</v>
          </cell>
        </row>
        <row r="641">
          <cell r="L641" t="str">
            <v>-</v>
          </cell>
          <cell r="P641" t="str">
            <v/>
          </cell>
          <cell r="S641">
            <v>100</v>
          </cell>
        </row>
        <row r="642">
          <cell r="L642" t="str">
            <v>コード</v>
          </cell>
          <cell r="M642" t="str">
            <v>規　　　　　格</v>
          </cell>
          <cell r="N642" t="str">
            <v>単位</v>
          </cell>
          <cell r="O642" t="str">
            <v>数　量</v>
          </cell>
          <cell r="P642" t="str">
            <v>単価（円）</v>
          </cell>
          <cell r="Q642" t="str">
            <v>金額（円）</v>
          </cell>
          <cell r="R642" t="str">
            <v>摘　　　　要</v>
          </cell>
        </row>
        <row r="643">
          <cell r="L643" t="str">
            <v>r0000020</v>
          </cell>
          <cell r="M643" t="str">
            <v>普通作業員</v>
          </cell>
          <cell r="N643" t="str">
            <v>人</v>
          </cell>
          <cell r="O643">
            <v>0.12</v>
          </cell>
          <cell r="P643">
            <v>17900</v>
          </cell>
          <cell r="Q643">
            <v>2148</v>
          </cell>
        </row>
        <row r="644">
          <cell r="L644" t="str">
            <v>MT2</v>
          </cell>
          <cell r="M644" t="str">
            <v>管明示テープ(DIP)　 φ200×5000　天端明示無</v>
          </cell>
          <cell r="O644">
            <v>1</v>
          </cell>
          <cell r="P644" t="str">
            <v>ｍ当り</v>
          </cell>
          <cell r="Q644">
            <v>21</v>
          </cell>
          <cell r="R644" t="str">
            <v>R1</v>
          </cell>
          <cell r="S644" t="str">
            <v>水道実務必携P62</v>
          </cell>
        </row>
        <row r="645">
          <cell r="L645" t="str">
            <v>-</v>
          </cell>
        </row>
        <row r="654">
          <cell r="L654" t="str">
            <v>-</v>
          </cell>
          <cell r="S654">
            <v>100</v>
          </cell>
        </row>
        <row r="655">
          <cell r="L655" t="str">
            <v>コード</v>
          </cell>
          <cell r="M655" t="str">
            <v>規　　　　　格</v>
          </cell>
          <cell r="N655" t="str">
            <v>単位</v>
          </cell>
          <cell r="O655" t="str">
            <v>数　量</v>
          </cell>
          <cell r="P655" t="str">
            <v>単価（円）</v>
          </cell>
          <cell r="Q655" t="str">
            <v>金額（円）</v>
          </cell>
          <cell r="R655" t="str">
            <v>摘　　　　要</v>
          </cell>
        </row>
        <row r="656">
          <cell r="L656" t="str">
            <v>r0000020</v>
          </cell>
          <cell r="M656" t="str">
            <v>普通作業員</v>
          </cell>
          <cell r="N656" t="str">
            <v>人</v>
          </cell>
          <cell r="O656">
            <v>0.4</v>
          </cell>
          <cell r="P656">
            <v>17900</v>
          </cell>
          <cell r="Q656">
            <v>7160</v>
          </cell>
        </row>
        <row r="657">
          <cell r="L657" t="str">
            <v>ST1</v>
          </cell>
          <cell r="M657" t="str">
            <v>管明示シート工</v>
          </cell>
          <cell r="O657">
            <v>1</v>
          </cell>
          <cell r="P657" t="str">
            <v>ｍ当り</v>
          </cell>
          <cell r="Q657">
            <v>71</v>
          </cell>
          <cell r="R657" t="str">
            <v>R1</v>
          </cell>
          <cell r="S657" t="str">
            <v>水道実務必携P63</v>
          </cell>
        </row>
        <row r="658">
          <cell r="L658" t="str">
            <v>-</v>
          </cell>
        </row>
        <row r="667">
          <cell r="L667" t="str">
            <v>-</v>
          </cell>
          <cell r="S667">
            <v>10</v>
          </cell>
        </row>
        <row r="668">
          <cell r="L668" t="str">
            <v>コード</v>
          </cell>
          <cell r="N668" t="str">
            <v>単位</v>
          </cell>
          <cell r="O668" t="str">
            <v>数量</v>
          </cell>
          <cell r="P668" t="str">
            <v>単価（円）</v>
          </cell>
          <cell r="Q668" t="str">
            <v>金額（円）</v>
          </cell>
          <cell r="R668" t="str">
            <v>摘　　　　要</v>
          </cell>
        </row>
        <row r="669">
          <cell r="L669" t="str">
            <v>r0000360</v>
          </cell>
          <cell r="M669" t="str">
            <v>配管工</v>
          </cell>
          <cell r="N669" t="str">
            <v>人</v>
          </cell>
          <cell r="O669">
            <v>0.1</v>
          </cell>
          <cell r="P669">
            <v>20000</v>
          </cell>
          <cell r="Q669">
            <v>2000</v>
          </cell>
        </row>
        <row r="670">
          <cell r="L670" t="str">
            <v>r0000020</v>
          </cell>
          <cell r="M670" t="str">
            <v>普通作業員</v>
          </cell>
          <cell r="N670" t="str">
            <v>人</v>
          </cell>
          <cell r="O670">
            <v>0.18</v>
          </cell>
          <cell r="P670">
            <v>17900</v>
          </cell>
          <cell r="Q670">
            <v>3222</v>
          </cell>
        </row>
        <row r="671">
          <cell r="L671" t="str">
            <v>-</v>
          </cell>
          <cell r="O671" t="str">
            <v>計</v>
          </cell>
          <cell r="Q671">
            <v>5222</v>
          </cell>
        </row>
        <row r="672">
          <cell r="L672" t="str">
            <v>VF1</v>
          </cell>
          <cell r="M672" t="str">
            <v>硬質塩化ビニール管布設φ75</v>
          </cell>
          <cell r="O672">
            <v>1</v>
          </cell>
          <cell r="P672" t="str">
            <v>ｍ当り</v>
          </cell>
          <cell r="Q672">
            <v>522</v>
          </cell>
          <cell r="R672" t="str">
            <v>R1</v>
          </cell>
          <cell r="S672" t="str">
            <v>水道実務必携P80</v>
          </cell>
        </row>
        <row r="673">
          <cell r="L673" t="str">
            <v>-</v>
          </cell>
        </row>
        <row r="680">
          <cell r="L680" t="str">
            <v>-</v>
          </cell>
          <cell r="S680">
            <v>10</v>
          </cell>
        </row>
        <row r="681">
          <cell r="L681" t="str">
            <v>コード</v>
          </cell>
          <cell r="N681" t="str">
            <v>単位</v>
          </cell>
          <cell r="O681" t="str">
            <v>数量</v>
          </cell>
          <cell r="P681" t="str">
            <v>単価（円）</v>
          </cell>
          <cell r="Q681" t="str">
            <v>金額（円）</v>
          </cell>
          <cell r="R681" t="str">
            <v>摘　　　　要</v>
          </cell>
        </row>
        <row r="682">
          <cell r="L682" t="str">
            <v>r0000360</v>
          </cell>
          <cell r="M682" t="str">
            <v>配管工</v>
          </cell>
          <cell r="N682" t="str">
            <v>人</v>
          </cell>
          <cell r="O682">
            <v>0.12</v>
          </cell>
          <cell r="P682">
            <v>20000</v>
          </cell>
          <cell r="Q682">
            <v>2400</v>
          </cell>
        </row>
        <row r="683">
          <cell r="L683" t="str">
            <v>r0000020</v>
          </cell>
          <cell r="M683" t="str">
            <v>普通作業員</v>
          </cell>
          <cell r="N683" t="str">
            <v>人</v>
          </cell>
          <cell r="O683">
            <v>0.2</v>
          </cell>
          <cell r="P683">
            <v>17900</v>
          </cell>
          <cell r="Q683">
            <v>3580</v>
          </cell>
        </row>
        <row r="684">
          <cell r="L684" t="str">
            <v>-</v>
          </cell>
          <cell r="O684" t="str">
            <v>計</v>
          </cell>
          <cell r="Q684">
            <v>5980</v>
          </cell>
        </row>
        <row r="685">
          <cell r="L685" t="str">
            <v>VF2</v>
          </cell>
          <cell r="M685" t="str">
            <v>硬質塩化ビニール管布設φ100</v>
          </cell>
          <cell r="O685">
            <v>1</v>
          </cell>
          <cell r="P685" t="str">
            <v>ｍ当り</v>
          </cell>
          <cell r="Q685">
            <v>598</v>
          </cell>
          <cell r="R685" t="str">
            <v>R1</v>
          </cell>
          <cell r="S685" t="str">
            <v>水道実務必携P80</v>
          </cell>
        </row>
        <row r="686">
          <cell r="L686" t="str">
            <v>-</v>
          </cell>
        </row>
        <row r="693">
          <cell r="L693" t="str">
            <v>-</v>
          </cell>
          <cell r="S693">
            <v>1</v>
          </cell>
        </row>
        <row r="694">
          <cell r="L694" t="str">
            <v>コード</v>
          </cell>
          <cell r="M694" t="str">
            <v>規　　　　　格</v>
          </cell>
          <cell r="N694" t="str">
            <v>単位</v>
          </cell>
          <cell r="O694" t="str">
            <v>数　量</v>
          </cell>
          <cell r="P694" t="str">
            <v>単価（円）</v>
          </cell>
          <cell r="Q694" t="str">
            <v>金額（円）</v>
          </cell>
          <cell r="R694" t="str">
            <v>摘　　　　要</v>
          </cell>
        </row>
        <row r="695">
          <cell r="L695" t="str">
            <v>r0000360</v>
          </cell>
          <cell r="M695" t="str">
            <v>配管工</v>
          </cell>
          <cell r="N695" t="str">
            <v>人</v>
          </cell>
          <cell r="O695">
            <v>3.e-002</v>
          </cell>
          <cell r="P695">
            <v>20000</v>
          </cell>
          <cell r="Q695">
            <v>600</v>
          </cell>
        </row>
        <row r="696">
          <cell r="L696" t="str">
            <v>r0000020</v>
          </cell>
          <cell r="M696" t="str">
            <v>普通作業員</v>
          </cell>
          <cell r="N696" t="str">
            <v>人</v>
          </cell>
          <cell r="O696">
            <v>3.e-002</v>
          </cell>
          <cell r="P696">
            <v>17900</v>
          </cell>
          <cell r="Q696">
            <v>537</v>
          </cell>
        </row>
        <row r="697">
          <cell r="L697" t="str">
            <v>-</v>
          </cell>
          <cell r="M697" t="str">
            <v>諸雑費</v>
          </cell>
          <cell r="N697" t="str">
            <v>式</v>
          </cell>
          <cell r="O697">
            <v>1.e-002</v>
          </cell>
          <cell r="P697">
            <v>1137</v>
          </cell>
          <cell r="Q697">
            <v>11</v>
          </cell>
        </row>
        <row r="698">
          <cell r="L698" t="str">
            <v>RR1</v>
          </cell>
          <cell r="M698" t="str">
            <v>RR継手 φ75 割増無0%</v>
          </cell>
          <cell r="O698">
            <v>1</v>
          </cell>
          <cell r="P698" t="str">
            <v>口当り</v>
          </cell>
          <cell r="Q698">
            <v>1148</v>
          </cell>
          <cell r="R698" t="str">
            <v>R1</v>
          </cell>
          <cell r="S698" t="str">
            <v>水道実務必携P80</v>
          </cell>
        </row>
        <row r="699">
          <cell r="L699" t="str">
            <v>-</v>
          </cell>
        </row>
        <row r="707">
          <cell r="L707" t="str">
            <v>-</v>
          </cell>
          <cell r="S707">
            <v>1</v>
          </cell>
        </row>
        <row r="708">
          <cell r="L708" t="str">
            <v>コード</v>
          </cell>
          <cell r="M708" t="str">
            <v>規　　　　　格</v>
          </cell>
          <cell r="N708" t="str">
            <v>単位</v>
          </cell>
          <cell r="O708" t="str">
            <v>数　量</v>
          </cell>
          <cell r="P708" t="str">
            <v>単価（円）</v>
          </cell>
          <cell r="Q708" t="str">
            <v>金額（円）</v>
          </cell>
          <cell r="R708" t="str">
            <v>摘　　　　要</v>
          </cell>
        </row>
        <row r="709">
          <cell r="L709" t="str">
            <v>r0000360</v>
          </cell>
          <cell r="M709" t="str">
            <v>配管工</v>
          </cell>
          <cell r="N709" t="str">
            <v>人</v>
          </cell>
          <cell r="O709">
            <v>3.e-002</v>
          </cell>
          <cell r="P709">
            <v>20000</v>
          </cell>
          <cell r="Q709">
            <v>600</v>
          </cell>
        </row>
        <row r="710">
          <cell r="L710" t="str">
            <v>r0000020</v>
          </cell>
          <cell r="M710" t="str">
            <v>普通作業員</v>
          </cell>
          <cell r="N710" t="str">
            <v>人</v>
          </cell>
          <cell r="O710">
            <v>3.e-002</v>
          </cell>
          <cell r="P710">
            <v>17900</v>
          </cell>
          <cell r="Q710">
            <v>537</v>
          </cell>
        </row>
        <row r="711">
          <cell r="L711" t="str">
            <v>-</v>
          </cell>
          <cell r="M711" t="str">
            <v>諸雑費</v>
          </cell>
          <cell r="N711" t="str">
            <v>式</v>
          </cell>
          <cell r="O711">
            <v>1.e-002</v>
          </cell>
          <cell r="P711">
            <v>1137</v>
          </cell>
          <cell r="Q711">
            <v>11</v>
          </cell>
        </row>
        <row r="712">
          <cell r="L712" t="str">
            <v>RR2</v>
          </cell>
          <cell r="M712" t="str">
            <v>RR継手 φ50 割増無0%</v>
          </cell>
          <cell r="O712">
            <v>1</v>
          </cell>
          <cell r="P712" t="str">
            <v>口当り</v>
          </cell>
          <cell r="Q712">
            <v>1148</v>
          </cell>
          <cell r="R712" t="str">
            <v>R1</v>
          </cell>
          <cell r="S712" t="str">
            <v>水道実務必携P80</v>
          </cell>
        </row>
        <row r="713">
          <cell r="L713" t="str">
            <v>-</v>
          </cell>
        </row>
        <row r="720">
          <cell r="L720" t="str">
            <v>-</v>
          </cell>
          <cell r="S720">
            <v>2</v>
          </cell>
        </row>
        <row r="721">
          <cell r="L721" t="str">
            <v>コード</v>
          </cell>
          <cell r="M721" t="str">
            <v>規　　　　　格</v>
          </cell>
          <cell r="N721" t="str">
            <v>単位</v>
          </cell>
          <cell r="O721" t="str">
            <v>数　量</v>
          </cell>
          <cell r="P721" t="str">
            <v>単価（円）</v>
          </cell>
          <cell r="Q721" t="str">
            <v>金額（円）</v>
          </cell>
          <cell r="R721" t="str">
            <v>摘　　　　要</v>
          </cell>
        </row>
        <row r="722">
          <cell r="L722" t="str">
            <v>r0000360</v>
          </cell>
          <cell r="M722" t="str">
            <v>配管工</v>
          </cell>
          <cell r="N722" t="str">
            <v>人</v>
          </cell>
          <cell r="O722">
            <v>2.e-002</v>
          </cell>
          <cell r="P722">
            <v>20000</v>
          </cell>
          <cell r="Q722">
            <v>400</v>
          </cell>
        </row>
        <row r="723">
          <cell r="L723" t="str">
            <v>r0000020</v>
          </cell>
          <cell r="M723" t="str">
            <v>普通作業員</v>
          </cell>
          <cell r="N723" t="str">
            <v>人</v>
          </cell>
          <cell r="O723">
            <v>2.e-002</v>
          </cell>
          <cell r="P723">
            <v>17900</v>
          </cell>
          <cell r="Q723">
            <v>358</v>
          </cell>
        </row>
        <row r="724">
          <cell r="L724" t="str">
            <v>-</v>
          </cell>
          <cell r="M724" t="str">
            <v>諸雑費</v>
          </cell>
          <cell r="N724" t="str">
            <v>式</v>
          </cell>
          <cell r="O724">
            <v>1.e-002</v>
          </cell>
          <cell r="P724">
            <v>758</v>
          </cell>
          <cell r="Q724">
            <v>7</v>
          </cell>
        </row>
        <row r="725">
          <cell r="L725" t="str">
            <v>-</v>
          </cell>
          <cell r="O725" t="str">
            <v>計</v>
          </cell>
          <cell r="Q725">
            <v>765</v>
          </cell>
        </row>
        <row r="726">
          <cell r="L726" t="str">
            <v>TS1</v>
          </cell>
          <cell r="M726" t="str">
            <v>TS継手 φ25 0%</v>
          </cell>
          <cell r="O726">
            <v>1</v>
          </cell>
          <cell r="P726" t="str">
            <v>口当り</v>
          </cell>
          <cell r="Q726">
            <v>382</v>
          </cell>
          <cell r="R726" t="str">
            <v>R1</v>
          </cell>
          <cell r="S726" t="str">
            <v>水道実務必携P80</v>
          </cell>
        </row>
        <row r="727">
          <cell r="L727" t="str">
            <v>-</v>
          </cell>
        </row>
        <row r="734">
          <cell r="L734" t="str">
            <v>-</v>
          </cell>
          <cell r="S734">
            <v>2</v>
          </cell>
        </row>
        <row r="735">
          <cell r="L735" t="str">
            <v>コード</v>
          </cell>
          <cell r="M735" t="str">
            <v>規　　　　　格</v>
          </cell>
          <cell r="N735" t="str">
            <v>単位</v>
          </cell>
          <cell r="O735" t="str">
            <v>数　量</v>
          </cell>
          <cell r="P735" t="str">
            <v>単価（円）</v>
          </cell>
          <cell r="Q735" t="str">
            <v>金額（円）</v>
          </cell>
          <cell r="R735" t="str">
            <v>摘　　　　要</v>
          </cell>
        </row>
        <row r="736">
          <cell r="L736" t="str">
            <v>r0000360</v>
          </cell>
          <cell r="M736" t="str">
            <v>配管工</v>
          </cell>
          <cell r="N736" t="str">
            <v>人</v>
          </cell>
          <cell r="O736">
            <v>2.e-002</v>
          </cell>
          <cell r="P736">
            <v>20000</v>
          </cell>
          <cell r="Q736">
            <v>400</v>
          </cell>
        </row>
        <row r="737">
          <cell r="L737" t="str">
            <v>r0000020</v>
          </cell>
          <cell r="M737" t="str">
            <v>普通作業員</v>
          </cell>
          <cell r="N737" t="str">
            <v>人</v>
          </cell>
          <cell r="O737">
            <v>2.e-002</v>
          </cell>
          <cell r="P737">
            <v>17900</v>
          </cell>
          <cell r="Q737">
            <v>358</v>
          </cell>
        </row>
        <row r="738">
          <cell r="L738" t="str">
            <v>-</v>
          </cell>
          <cell r="M738" t="str">
            <v>諸雑費</v>
          </cell>
          <cell r="N738" t="str">
            <v>式</v>
          </cell>
          <cell r="O738">
            <v>1.e-002</v>
          </cell>
          <cell r="P738">
            <v>758</v>
          </cell>
          <cell r="Q738">
            <v>7</v>
          </cell>
        </row>
        <row r="739">
          <cell r="L739" t="str">
            <v>-</v>
          </cell>
          <cell r="O739" t="str">
            <v>計</v>
          </cell>
          <cell r="Q739">
            <v>765</v>
          </cell>
        </row>
        <row r="740">
          <cell r="L740" t="str">
            <v>TS2</v>
          </cell>
          <cell r="M740" t="str">
            <v>TS継手 φ20 0%</v>
          </cell>
          <cell r="O740">
            <v>1</v>
          </cell>
          <cell r="P740" t="str">
            <v>口当り</v>
          </cell>
          <cell r="Q740">
            <v>382</v>
          </cell>
          <cell r="R740" t="str">
            <v>R1</v>
          </cell>
          <cell r="S740" t="str">
            <v>水道実務必携P80</v>
          </cell>
        </row>
        <row r="741">
          <cell r="L741" t="str">
            <v>-</v>
          </cell>
        </row>
        <row r="747">
          <cell r="L747" t="str">
            <v>-</v>
          </cell>
          <cell r="S747">
            <v>10</v>
          </cell>
        </row>
        <row r="748">
          <cell r="L748" t="str">
            <v>コード</v>
          </cell>
          <cell r="M748" t="str">
            <v>規　　　　　格</v>
          </cell>
          <cell r="N748" t="str">
            <v>単位</v>
          </cell>
          <cell r="O748" t="str">
            <v>数　量</v>
          </cell>
          <cell r="P748" t="str">
            <v>単価（円）</v>
          </cell>
          <cell r="Q748" t="str">
            <v>金額（円）</v>
          </cell>
          <cell r="R748" t="str">
            <v>摘　　　　要</v>
          </cell>
        </row>
        <row r="749">
          <cell r="L749" t="str">
            <v>r0000360</v>
          </cell>
          <cell r="M749" t="str">
            <v>配管工</v>
          </cell>
          <cell r="N749" t="str">
            <v>人</v>
          </cell>
          <cell r="O749">
            <v>6.e-002</v>
          </cell>
          <cell r="P749">
            <v>20000</v>
          </cell>
          <cell r="Q749">
            <v>1200</v>
          </cell>
        </row>
        <row r="750">
          <cell r="L750" t="str">
            <v>r0000020</v>
          </cell>
          <cell r="M750" t="str">
            <v>普通作業員</v>
          </cell>
          <cell r="N750" t="str">
            <v>人</v>
          </cell>
          <cell r="O750">
            <v>0.1</v>
          </cell>
          <cell r="P750">
            <v>17900</v>
          </cell>
          <cell r="Q750">
            <v>1790</v>
          </cell>
        </row>
        <row r="751">
          <cell r="L751" t="str">
            <v>-</v>
          </cell>
          <cell r="O751" t="str">
            <v>計</v>
          </cell>
          <cell r="Q751">
            <v>2990</v>
          </cell>
        </row>
        <row r="752">
          <cell r="L752" t="str">
            <v>PF1</v>
          </cell>
          <cell r="M752" t="str">
            <v>ポリエチレン管布設φ13</v>
          </cell>
          <cell r="O752">
            <v>1</v>
          </cell>
          <cell r="P752" t="str">
            <v>ｍ当り</v>
          </cell>
          <cell r="Q752">
            <v>299</v>
          </cell>
          <cell r="R752" t="str">
            <v>R1</v>
          </cell>
          <cell r="S752" t="str">
            <v>水道実務必携P82</v>
          </cell>
        </row>
        <row r="753">
          <cell r="L753" t="str">
            <v>-</v>
          </cell>
        </row>
        <row r="760">
          <cell r="L760" t="str">
            <v>-</v>
          </cell>
          <cell r="S760">
            <v>10</v>
          </cell>
        </row>
        <row r="761">
          <cell r="L761" t="str">
            <v>コード</v>
          </cell>
          <cell r="M761" t="str">
            <v>規　　　　　格</v>
          </cell>
          <cell r="N761" t="str">
            <v>単位</v>
          </cell>
          <cell r="O761" t="str">
            <v>数　量</v>
          </cell>
          <cell r="P761" t="str">
            <v>単価（円）</v>
          </cell>
          <cell r="Q761" t="str">
            <v>金額（円）</v>
          </cell>
          <cell r="R761" t="str">
            <v>摘　　　　要</v>
          </cell>
        </row>
        <row r="762">
          <cell r="L762" t="str">
            <v>r0000360</v>
          </cell>
          <cell r="M762" t="str">
            <v>配管工</v>
          </cell>
          <cell r="N762" t="str">
            <v>人</v>
          </cell>
          <cell r="O762">
            <v>7.0000000000000007e-002</v>
          </cell>
          <cell r="P762">
            <v>20000</v>
          </cell>
          <cell r="Q762">
            <v>1400</v>
          </cell>
        </row>
        <row r="763">
          <cell r="L763" t="str">
            <v>r0000020</v>
          </cell>
          <cell r="M763" t="str">
            <v>普通作業員</v>
          </cell>
          <cell r="N763" t="str">
            <v>人</v>
          </cell>
          <cell r="O763">
            <v>0.12</v>
          </cell>
          <cell r="P763">
            <v>17900</v>
          </cell>
          <cell r="Q763">
            <v>2148</v>
          </cell>
        </row>
        <row r="764">
          <cell r="L764" t="str">
            <v>-</v>
          </cell>
          <cell r="O764" t="str">
            <v>計</v>
          </cell>
          <cell r="Q764">
            <v>3548</v>
          </cell>
        </row>
        <row r="765">
          <cell r="L765" t="str">
            <v>PF2</v>
          </cell>
          <cell r="M765" t="str">
            <v>ポリエチレン管布設φ20</v>
          </cell>
          <cell r="O765">
            <v>1</v>
          </cell>
          <cell r="P765" t="str">
            <v>ｍ当り</v>
          </cell>
          <cell r="Q765">
            <v>354</v>
          </cell>
          <cell r="R765" t="str">
            <v>R1</v>
          </cell>
          <cell r="S765" t="str">
            <v>水道実務必携P82</v>
          </cell>
        </row>
        <row r="766">
          <cell r="L766" t="str">
            <v>-</v>
          </cell>
        </row>
        <row r="773">
          <cell r="L773" t="str">
            <v>-</v>
          </cell>
          <cell r="S773">
            <v>10</v>
          </cell>
        </row>
        <row r="774">
          <cell r="L774" t="str">
            <v>コード</v>
          </cell>
          <cell r="M774" t="str">
            <v>規　　　　　格</v>
          </cell>
          <cell r="N774" t="str">
            <v>単位</v>
          </cell>
          <cell r="O774" t="str">
            <v>数　量</v>
          </cell>
          <cell r="P774" t="str">
            <v>単価（円）</v>
          </cell>
          <cell r="Q774" t="str">
            <v>金額（円）</v>
          </cell>
          <cell r="R774" t="str">
            <v>摘　　　　要</v>
          </cell>
        </row>
        <row r="775">
          <cell r="L775" t="str">
            <v>r0000360</v>
          </cell>
          <cell r="M775" t="str">
            <v>配管工</v>
          </cell>
          <cell r="N775" t="str">
            <v>人</v>
          </cell>
          <cell r="O775">
            <v>7.0000000000000007e-002</v>
          </cell>
          <cell r="P775">
            <v>20000</v>
          </cell>
          <cell r="Q775">
            <v>1400</v>
          </cell>
        </row>
        <row r="776">
          <cell r="L776" t="str">
            <v>r0000020</v>
          </cell>
          <cell r="M776" t="str">
            <v>普通作業員</v>
          </cell>
          <cell r="N776" t="str">
            <v>人</v>
          </cell>
          <cell r="O776">
            <v>0.12</v>
          </cell>
          <cell r="P776">
            <v>17900</v>
          </cell>
          <cell r="Q776">
            <v>2148</v>
          </cell>
        </row>
        <row r="777">
          <cell r="L777" t="str">
            <v>-</v>
          </cell>
          <cell r="O777" t="str">
            <v>計</v>
          </cell>
          <cell r="Q777">
            <v>3548</v>
          </cell>
        </row>
        <row r="778">
          <cell r="L778" t="str">
            <v>PF3</v>
          </cell>
          <cell r="M778" t="str">
            <v>ポリエチレン管布設φ25</v>
          </cell>
          <cell r="O778">
            <v>1</v>
          </cell>
          <cell r="P778" t="str">
            <v>ｍ当り</v>
          </cell>
          <cell r="Q778">
            <v>354</v>
          </cell>
          <cell r="R778" t="str">
            <v>R1</v>
          </cell>
          <cell r="S778" t="str">
            <v>水道実務必携P82</v>
          </cell>
        </row>
        <row r="779">
          <cell r="L779" t="str">
            <v>-</v>
          </cell>
        </row>
        <row r="786">
          <cell r="L786" t="str">
            <v>-</v>
          </cell>
          <cell r="S786">
            <v>10</v>
          </cell>
        </row>
        <row r="787">
          <cell r="L787" t="str">
            <v>コード</v>
          </cell>
          <cell r="M787" t="str">
            <v>規　　　　　格</v>
          </cell>
          <cell r="N787" t="str">
            <v>単位</v>
          </cell>
          <cell r="O787" t="str">
            <v>数　量</v>
          </cell>
          <cell r="P787" t="str">
            <v>単価（円）</v>
          </cell>
          <cell r="Q787" t="str">
            <v>金額（円）</v>
          </cell>
          <cell r="R787" t="str">
            <v>摘　　　　要</v>
          </cell>
        </row>
        <row r="788">
          <cell r="L788" t="str">
            <v>r0000360</v>
          </cell>
          <cell r="M788" t="str">
            <v>配管工</v>
          </cell>
          <cell r="N788" t="str">
            <v>人</v>
          </cell>
          <cell r="O788">
            <v>8.e-002</v>
          </cell>
          <cell r="P788">
            <v>20000</v>
          </cell>
          <cell r="Q788">
            <v>1600</v>
          </cell>
        </row>
        <row r="789">
          <cell r="L789" t="str">
            <v>r0000020</v>
          </cell>
          <cell r="M789" t="str">
            <v>普通作業員</v>
          </cell>
          <cell r="N789" t="str">
            <v>人</v>
          </cell>
          <cell r="O789">
            <v>0.14000000000000001</v>
          </cell>
          <cell r="P789">
            <v>17900</v>
          </cell>
          <cell r="Q789">
            <v>2506</v>
          </cell>
        </row>
        <row r="790">
          <cell r="L790" t="str">
            <v>-</v>
          </cell>
          <cell r="O790" t="str">
            <v>計</v>
          </cell>
          <cell r="Q790">
            <v>4106</v>
          </cell>
        </row>
        <row r="791">
          <cell r="L791" t="str">
            <v>PF4</v>
          </cell>
          <cell r="M791" t="str">
            <v>ポリエチレン管布設φ30</v>
          </cell>
          <cell r="O791">
            <v>1</v>
          </cell>
          <cell r="P791" t="str">
            <v>ｍ当り</v>
          </cell>
          <cell r="Q791">
            <v>410</v>
          </cell>
          <cell r="R791" t="str">
            <v>R1</v>
          </cell>
          <cell r="S791" t="str">
            <v>水道実務必携P82</v>
          </cell>
        </row>
        <row r="792">
          <cell r="L792" t="str">
            <v>-</v>
          </cell>
        </row>
        <row r="799">
          <cell r="L799" t="str">
            <v>-</v>
          </cell>
          <cell r="S799">
            <v>10</v>
          </cell>
        </row>
        <row r="800">
          <cell r="L800" t="str">
            <v>コード</v>
          </cell>
          <cell r="M800" t="str">
            <v>規　　　　　格</v>
          </cell>
          <cell r="N800" t="str">
            <v>単位</v>
          </cell>
          <cell r="O800" t="str">
            <v>数　量</v>
          </cell>
          <cell r="P800" t="str">
            <v>単価（円）</v>
          </cell>
          <cell r="Q800" t="str">
            <v>金額（円）</v>
          </cell>
          <cell r="R800" t="str">
            <v>摘　　　　要</v>
          </cell>
        </row>
        <row r="801">
          <cell r="L801" t="str">
            <v>r0000360</v>
          </cell>
          <cell r="M801" t="str">
            <v>配管工</v>
          </cell>
          <cell r="N801" t="str">
            <v>人</v>
          </cell>
          <cell r="O801">
            <v>0.1</v>
          </cell>
          <cell r="P801">
            <v>20000</v>
          </cell>
          <cell r="Q801">
            <v>2000</v>
          </cell>
        </row>
        <row r="802">
          <cell r="L802" t="str">
            <v>r0000020</v>
          </cell>
          <cell r="M802" t="str">
            <v>普通作業員</v>
          </cell>
          <cell r="N802" t="str">
            <v>人</v>
          </cell>
          <cell r="O802">
            <v>0.18</v>
          </cell>
          <cell r="P802">
            <v>17900</v>
          </cell>
          <cell r="Q802">
            <v>3222</v>
          </cell>
        </row>
        <row r="803">
          <cell r="L803" t="str">
            <v>-</v>
          </cell>
          <cell r="O803" t="str">
            <v>計</v>
          </cell>
          <cell r="Q803">
            <v>5222</v>
          </cell>
        </row>
        <row r="804">
          <cell r="L804" t="str">
            <v>PF5</v>
          </cell>
          <cell r="M804" t="str">
            <v>ポリエチレン管布設φ50</v>
          </cell>
          <cell r="O804">
            <v>1</v>
          </cell>
          <cell r="P804" t="str">
            <v>ｍ当り</v>
          </cell>
          <cell r="Q804">
            <v>522</v>
          </cell>
          <cell r="R804" t="str">
            <v>R1</v>
          </cell>
          <cell r="S804" t="str">
            <v>水道実務必携P82</v>
          </cell>
        </row>
        <row r="805">
          <cell r="L805" t="str">
            <v>-</v>
          </cell>
        </row>
        <row r="812">
          <cell r="L812" t="str">
            <v>-</v>
          </cell>
          <cell r="S812">
            <v>1</v>
          </cell>
        </row>
        <row r="813">
          <cell r="L813" t="str">
            <v>コード</v>
          </cell>
          <cell r="M813" t="str">
            <v>規　　　　　格</v>
          </cell>
          <cell r="N813" t="str">
            <v>単位</v>
          </cell>
          <cell r="O813" t="str">
            <v>数　量</v>
          </cell>
          <cell r="P813" t="str">
            <v>単価（円）</v>
          </cell>
          <cell r="Q813" t="str">
            <v>金額（円）</v>
          </cell>
          <cell r="R813" t="str">
            <v>摘　　　　要</v>
          </cell>
        </row>
        <row r="814">
          <cell r="L814" t="str">
            <v>r0000360</v>
          </cell>
          <cell r="M814" t="str">
            <v>配管工</v>
          </cell>
          <cell r="N814" t="str">
            <v>人</v>
          </cell>
          <cell r="O814">
            <v>2.e-002</v>
          </cell>
          <cell r="P814">
            <v>20000</v>
          </cell>
          <cell r="Q814">
            <v>400</v>
          </cell>
        </row>
        <row r="815">
          <cell r="L815" t="str">
            <v>r0000020</v>
          </cell>
          <cell r="M815" t="str">
            <v>普通作業員</v>
          </cell>
          <cell r="N815" t="str">
            <v>人</v>
          </cell>
          <cell r="O815">
            <v>2.e-002</v>
          </cell>
          <cell r="P815">
            <v>17900</v>
          </cell>
          <cell r="Q815">
            <v>358</v>
          </cell>
        </row>
        <row r="816">
          <cell r="L816" t="str">
            <v>-</v>
          </cell>
          <cell r="M816" t="str">
            <v>諸雑費</v>
          </cell>
          <cell r="N816" t="str">
            <v>式</v>
          </cell>
          <cell r="O816">
            <v>1.e-002</v>
          </cell>
          <cell r="P816">
            <v>758</v>
          </cell>
          <cell r="Q816">
            <v>7</v>
          </cell>
        </row>
        <row r="817">
          <cell r="L817" t="str">
            <v>PT1</v>
          </cell>
          <cell r="M817" t="str">
            <v>ＰＥ継手φ20</v>
          </cell>
          <cell r="O817">
            <v>1</v>
          </cell>
          <cell r="P817" t="str">
            <v>口当り</v>
          </cell>
          <cell r="Q817">
            <v>765</v>
          </cell>
          <cell r="R817" t="str">
            <v>R1</v>
          </cell>
          <cell r="S817" t="str">
            <v>水道実務必携P82</v>
          </cell>
        </row>
        <row r="818">
          <cell r="L818" t="str">
            <v>-</v>
          </cell>
        </row>
        <row r="826">
          <cell r="L826" t="str">
            <v>-</v>
          </cell>
          <cell r="S826">
            <v>1</v>
          </cell>
        </row>
        <row r="827">
          <cell r="L827" t="str">
            <v>コード</v>
          </cell>
          <cell r="M827" t="str">
            <v>規　　　　　格</v>
          </cell>
          <cell r="N827" t="str">
            <v>単位</v>
          </cell>
          <cell r="O827" t="str">
            <v>数　量</v>
          </cell>
          <cell r="P827" t="str">
            <v>単価（円）</v>
          </cell>
          <cell r="Q827" t="str">
            <v>金額（円）</v>
          </cell>
          <cell r="R827" t="str">
            <v>摘　　　　要</v>
          </cell>
        </row>
        <row r="828">
          <cell r="L828" t="str">
            <v>r0000360</v>
          </cell>
          <cell r="M828" t="str">
            <v>配管工</v>
          </cell>
          <cell r="N828" t="str">
            <v>人</v>
          </cell>
          <cell r="O828">
            <v>2.e-002</v>
          </cell>
          <cell r="P828">
            <v>20000</v>
          </cell>
          <cell r="Q828">
            <v>400</v>
          </cell>
        </row>
        <row r="829">
          <cell r="L829" t="str">
            <v>r0000020</v>
          </cell>
          <cell r="M829" t="str">
            <v>普通作業員</v>
          </cell>
          <cell r="N829" t="str">
            <v>人</v>
          </cell>
          <cell r="O829">
            <v>2.e-002</v>
          </cell>
          <cell r="P829">
            <v>17900</v>
          </cell>
          <cell r="Q829">
            <v>358</v>
          </cell>
        </row>
        <row r="830">
          <cell r="L830" t="str">
            <v>-</v>
          </cell>
          <cell r="M830" t="str">
            <v>諸雑費</v>
          </cell>
          <cell r="N830" t="str">
            <v>式</v>
          </cell>
          <cell r="O830">
            <v>1.e-002</v>
          </cell>
          <cell r="P830">
            <v>758</v>
          </cell>
          <cell r="Q830">
            <v>7</v>
          </cell>
        </row>
        <row r="831">
          <cell r="L831" t="str">
            <v>PT2</v>
          </cell>
          <cell r="M831" t="str">
            <v>ＰＥ継手φ25</v>
          </cell>
          <cell r="O831">
            <v>1</v>
          </cell>
          <cell r="P831" t="str">
            <v>口当り</v>
          </cell>
          <cell r="Q831">
            <v>765</v>
          </cell>
          <cell r="R831" t="str">
            <v>R1</v>
          </cell>
          <cell r="S831" t="str">
            <v>水道実務必携P82</v>
          </cell>
        </row>
        <row r="832">
          <cell r="L832" t="str">
            <v>-</v>
          </cell>
        </row>
        <row r="839">
          <cell r="L839" t="str">
            <v>-</v>
          </cell>
          <cell r="S839">
            <v>1</v>
          </cell>
        </row>
        <row r="840">
          <cell r="L840" t="str">
            <v>コード</v>
          </cell>
          <cell r="M840" t="str">
            <v>規　　　　　格</v>
          </cell>
          <cell r="N840" t="str">
            <v>単位</v>
          </cell>
          <cell r="O840" t="str">
            <v>数　量</v>
          </cell>
          <cell r="P840" t="str">
            <v>単価（円）</v>
          </cell>
          <cell r="Q840" t="str">
            <v>金額（円）</v>
          </cell>
          <cell r="R840" t="str">
            <v>摘　　　　要</v>
          </cell>
        </row>
        <row r="841">
          <cell r="L841" t="str">
            <v>r0000360</v>
          </cell>
          <cell r="M841" t="str">
            <v>配管工</v>
          </cell>
          <cell r="N841" t="str">
            <v>人</v>
          </cell>
          <cell r="O841">
            <v>3.e-002</v>
          </cell>
          <cell r="P841">
            <v>20000</v>
          </cell>
          <cell r="Q841">
            <v>600</v>
          </cell>
        </row>
        <row r="842">
          <cell r="L842" t="str">
            <v>r0000020</v>
          </cell>
          <cell r="M842" t="str">
            <v>普通作業員</v>
          </cell>
          <cell r="N842" t="str">
            <v>人</v>
          </cell>
          <cell r="O842">
            <v>3.e-002</v>
          </cell>
          <cell r="P842">
            <v>17900</v>
          </cell>
          <cell r="Q842">
            <v>537</v>
          </cell>
        </row>
        <row r="843">
          <cell r="L843" t="str">
            <v>-</v>
          </cell>
          <cell r="M843">
            <v>0</v>
          </cell>
          <cell r="N843" t="str">
            <v>式</v>
          </cell>
          <cell r="O843">
            <v>1.e-002</v>
          </cell>
          <cell r="P843">
            <v>1137</v>
          </cell>
          <cell r="Q843">
            <v>11</v>
          </cell>
        </row>
        <row r="844">
          <cell r="L844" t="str">
            <v>PT3</v>
          </cell>
          <cell r="M844" t="str">
            <v>ＰＥ継手φ30</v>
          </cell>
          <cell r="O844">
            <v>1</v>
          </cell>
          <cell r="P844" t="str">
            <v>口当り</v>
          </cell>
          <cell r="Q844">
            <v>1148</v>
          </cell>
          <cell r="R844" t="str">
            <v>R1</v>
          </cell>
          <cell r="S844" t="str">
            <v>水道実務必携P82</v>
          </cell>
        </row>
        <row r="845">
          <cell r="L845" t="str">
            <v>-</v>
          </cell>
        </row>
        <row r="852">
          <cell r="L852" t="str">
            <v>-</v>
          </cell>
          <cell r="S852">
            <v>1</v>
          </cell>
        </row>
        <row r="853">
          <cell r="L853" t="str">
            <v>コード</v>
          </cell>
          <cell r="M853" t="str">
            <v>規　　　　　格</v>
          </cell>
          <cell r="N853" t="str">
            <v>単位</v>
          </cell>
          <cell r="O853" t="str">
            <v>数　量</v>
          </cell>
          <cell r="P853" t="str">
            <v>単価（円）</v>
          </cell>
          <cell r="Q853" t="str">
            <v>金額（円）</v>
          </cell>
          <cell r="R853" t="str">
            <v>摘　　　　要</v>
          </cell>
        </row>
        <row r="854">
          <cell r="L854" t="str">
            <v>r0000360</v>
          </cell>
          <cell r="M854" t="str">
            <v>配管工</v>
          </cell>
          <cell r="N854" t="str">
            <v>人</v>
          </cell>
          <cell r="O854">
            <v>4.e-002</v>
          </cell>
          <cell r="P854">
            <v>20000</v>
          </cell>
          <cell r="Q854">
            <v>800</v>
          </cell>
        </row>
        <row r="855">
          <cell r="L855" t="str">
            <v>r0000020</v>
          </cell>
          <cell r="M855" t="str">
            <v>普通作業員</v>
          </cell>
          <cell r="N855" t="str">
            <v>人</v>
          </cell>
          <cell r="O855">
            <v>4.e-002</v>
          </cell>
          <cell r="P855">
            <v>17900</v>
          </cell>
          <cell r="Q855">
            <v>716</v>
          </cell>
        </row>
        <row r="856">
          <cell r="L856" t="str">
            <v>-</v>
          </cell>
          <cell r="M856">
            <v>0</v>
          </cell>
          <cell r="N856" t="str">
            <v>式</v>
          </cell>
          <cell r="O856">
            <v>1.e-002</v>
          </cell>
          <cell r="P856">
            <v>1516</v>
          </cell>
          <cell r="Q856">
            <v>15</v>
          </cell>
        </row>
        <row r="857">
          <cell r="L857" t="str">
            <v>PT4</v>
          </cell>
          <cell r="M857" t="str">
            <v>ＰＥ継手φ50</v>
          </cell>
          <cell r="O857">
            <v>1</v>
          </cell>
          <cell r="P857" t="str">
            <v>口当り</v>
          </cell>
          <cell r="Q857">
            <v>1531</v>
          </cell>
          <cell r="R857" t="str">
            <v>R1</v>
          </cell>
          <cell r="S857" t="str">
            <v>水道実務必携P82</v>
          </cell>
        </row>
        <row r="858">
          <cell r="L858" t="str">
            <v>-</v>
          </cell>
        </row>
        <row r="865">
          <cell r="L865" t="str">
            <v>-</v>
          </cell>
          <cell r="S865">
            <v>1</v>
          </cell>
        </row>
        <row r="866">
          <cell r="L866" t="str">
            <v>コード</v>
          </cell>
          <cell r="M866" t="str">
            <v>規　　　　　格</v>
          </cell>
          <cell r="N866" t="str">
            <v>単位</v>
          </cell>
          <cell r="O866" t="str">
            <v>数　量</v>
          </cell>
          <cell r="P866" t="str">
            <v>単価（円）</v>
          </cell>
          <cell r="Q866" t="str">
            <v>金額（円）</v>
          </cell>
          <cell r="R866" t="str">
            <v>摘　　　　要</v>
          </cell>
        </row>
        <row r="867">
          <cell r="L867" t="str">
            <v>r0000010</v>
          </cell>
          <cell r="M867" t="str">
            <v>特殊作業員</v>
          </cell>
          <cell r="N867" t="str">
            <v>人</v>
          </cell>
          <cell r="O867">
            <v>0.18</v>
          </cell>
          <cell r="P867">
            <v>24300</v>
          </cell>
          <cell r="Q867">
            <v>4374</v>
          </cell>
        </row>
        <row r="868">
          <cell r="L868" t="str">
            <v>r0000020</v>
          </cell>
          <cell r="M868" t="str">
            <v>普通作業員</v>
          </cell>
          <cell r="N868" t="str">
            <v>人</v>
          </cell>
          <cell r="O868">
            <v>0.59</v>
          </cell>
          <cell r="P868">
            <v>17900</v>
          </cell>
          <cell r="Q868">
            <v>10561</v>
          </cell>
        </row>
        <row r="869">
          <cell r="L869" t="str">
            <v>CU3</v>
          </cell>
          <cell r="M869" t="str">
            <v>切断溝切機損料　φ150</v>
          </cell>
          <cell r="N869" t="str">
            <v>日</v>
          </cell>
          <cell r="O869">
            <v>0.11</v>
          </cell>
          <cell r="P869">
            <v>3023</v>
          </cell>
          <cell r="Q869">
            <v>332</v>
          </cell>
        </row>
        <row r="870">
          <cell r="L870" t="str">
            <v>-</v>
          </cell>
          <cell r="M870" t="str">
            <v>諸雑費</v>
          </cell>
          <cell r="N870" t="str">
            <v>式</v>
          </cell>
          <cell r="O870">
            <v>5.e-002</v>
          </cell>
          <cell r="P870">
            <v>14935</v>
          </cell>
          <cell r="Q870">
            <v>746</v>
          </cell>
        </row>
        <row r="871">
          <cell r="L871" t="str">
            <v>PC1</v>
          </cell>
          <cell r="M871" t="str">
            <v>パイプ切削切断機または鋳鉄管溝切φ150</v>
          </cell>
          <cell r="O871">
            <v>1</v>
          </cell>
          <cell r="P871" t="str">
            <v>口当り</v>
          </cell>
          <cell r="Q871">
            <v>16013</v>
          </cell>
          <cell r="R871" t="str">
            <v>R1</v>
          </cell>
          <cell r="S871" t="str">
            <v>水道実務必携P87</v>
          </cell>
        </row>
        <row r="872">
          <cell r="L872" t="str">
            <v>-</v>
          </cell>
        </row>
        <row r="878">
          <cell r="L878" t="str">
            <v>-</v>
          </cell>
          <cell r="S878">
            <v>1</v>
          </cell>
        </row>
        <row r="879">
          <cell r="L879" t="str">
            <v>コード</v>
          </cell>
          <cell r="M879" t="str">
            <v>規　　　　　格</v>
          </cell>
          <cell r="N879" t="str">
            <v>単位</v>
          </cell>
          <cell r="O879" t="str">
            <v>数　量</v>
          </cell>
          <cell r="P879" t="str">
            <v>単価（円）</v>
          </cell>
          <cell r="Q879" t="str">
            <v>金額（円）</v>
          </cell>
          <cell r="R879" t="str">
            <v>摘　　　　要</v>
          </cell>
        </row>
        <row r="880">
          <cell r="L880" t="str">
            <v>r0000010</v>
          </cell>
          <cell r="M880" t="str">
            <v>特殊作業員</v>
          </cell>
          <cell r="N880" t="str">
            <v>人</v>
          </cell>
          <cell r="O880">
            <v>0.2</v>
          </cell>
          <cell r="P880">
            <v>24300</v>
          </cell>
          <cell r="Q880">
            <v>4860</v>
          </cell>
        </row>
        <row r="881">
          <cell r="L881" t="str">
            <v>r0000020</v>
          </cell>
          <cell r="M881" t="str">
            <v>普通作業員</v>
          </cell>
          <cell r="N881" t="str">
            <v>人</v>
          </cell>
          <cell r="O881">
            <v>0.63</v>
          </cell>
          <cell r="P881">
            <v>17900</v>
          </cell>
          <cell r="Q881">
            <v>11277</v>
          </cell>
        </row>
        <row r="882">
          <cell r="L882" t="str">
            <v>CU4</v>
          </cell>
          <cell r="M882" t="str">
            <v>切断溝切機損料　φ200</v>
          </cell>
          <cell r="N882" t="str">
            <v>日</v>
          </cell>
          <cell r="O882">
            <v>0.14000000000000001</v>
          </cell>
          <cell r="P882">
            <v>3027</v>
          </cell>
          <cell r="Q882">
            <v>423</v>
          </cell>
        </row>
        <row r="883">
          <cell r="L883" t="str">
            <v>-</v>
          </cell>
          <cell r="M883" t="str">
            <v>諸雑費</v>
          </cell>
          <cell r="N883" t="str">
            <v>式</v>
          </cell>
          <cell r="O883">
            <v>5.e-002</v>
          </cell>
          <cell r="P883">
            <v>16137</v>
          </cell>
          <cell r="Q883">
            <v>806</v>
          </cell>
        </row>
        <row r="884">
          <cell r="L884" t="str">
            <v>PC2</v>
          </cell>
          <cell r="M884" t="str">
            <v>パイプ切削切断機または鋳鉄管溝切φ200</v>
          </cell>
          <cell r="O884">
            <v>1</v>
          </cell>
          <cell r="P884" t="str">
            <v>口当り</v>
          </cell>
          <cell r="Q884">
            <v>17366</v>
          </cell>
          <cell r="R884" t="str">
            <v>R1</v>
          </cell>
          <cell r="S884" t="str">
            <v>水道実務必携P87</v>
          </cell>
        </row>
        <row r="885">
          <cell r="L885" t="str">
            <v>-</v>
          </cell>
        </row>
        <row r="891">
          <cell r="L891" t="str">
            <v>-</v>
          </cell>
          <cell r="S891">
            <v>1</v>
          </cell>
        </row>
        <row r="892">
          <cell r="L892" t="str">
            <v>コード</v>
          </cell>
          <cell r="M892" t="str">
            <v>規　　　　　格</v>
          </cell>
          <cell r="N892" t="str">
            <v>単位</v>
          </cell>
          <cell r="O892" t="str">
            <v>数　量</v>
          </cell>
          <cell r="P892" t="str">
            <v>単価（円）</v>
          </cell>
          <cell r="Q892" t="str">
            <v>金額（円）</v>
          </cell>
          <cell r="R892" t="str">
            <v>摘　　　　要</v>
          </cell>
        </row>
        <row r="893">
          <cell r="L893" t="str">
            <v>r0000010</v>
          </cell>
          <cell r="M893" t="str">
            <v>特殊作業員</v>
          </cell>
          <cell r="N893" t="str">
            <v>人</v>
          </cell>
          <cell r="O893">
            <v>3.e-002</v>
          </cell>
          <cell r="P893">
            <v>24300</v>
          </cell>
          <cell r="Q893">
            <v>729</v>
          </cell>
        </row>
        <row r="894">
          <cell r="L894" t="str">
            <v>r0000020</v>
          </cell>
          <cell r="M894" t="str">
            <v>普通作業員</v>
          </cell>
          <cell r="N894" t="str">
            <v>人</v>
          </cell>
          <cell r="O894">
            <v>6.e-002</v>
          </cell>
          <cell r="P894">
            <v>17900</v>
          </cell>
          <cell r="Q894">
            <v>1074</v>
          </cell>
        </row>
        <row r="895">
          <cell r="L895" t="str">
            <v>CU12</v>
          </cell>
          <cell r="M895" t="str">
            <v>エンジンカッター損料</v>
          </cell>
          <cell r="N895" t="str">
            <v>日</v>
          </cell>
          <cell r="O895">
            <v>3.e-002</v>
          </cell>
          <cell r="P895">
            <v>801</v>
          </cell>
          <cell r="Q895">
            <v>24</v>
          </cell>
        </row>
        <row r="896">
          <cell r="L896" t="str">
            <v>-</v>
          </cell>
          <cell r="M896" t="str">
            <v>諸雑費</v>
          </cell>
          <cell r="N896" t="str">
            <v>式</v>
          </cell>
          <cell r="O896">
            <v>5.e-002</v>
          </cell>
          <cell r="P896">
            <v>1803</v>
          </cell>
          <cell r="Q896">
            <v>90</v>
          </cell>
        </row>
        <row r="897">
          <cell r="L897" t="str">
            <v>EC1</v>
          </cell>
          <cell r="M897" t="str">
            <v>エンジンカッター切断φ75</v>
          </cell>
          <cell r="O897">
            <v>1</v>
          </cell>
          <cell r="P897" t="str">
            <v>口当り</v>
          </cell>
          <cell r="Q897">
            <v>1917</v>
          </cell>
          <cell r="R897" t="str">
            <v>R1</v>
          </cell>
          <cell r="S897" t="str">
            <v>水道実務必携P88</v>
          </cell>
        </row>
        <row r="898">
          <cell r="L898" t="str">
            <v>-</v>
          </cell>
        </row>
        <row r="904">
          <cell r="L904" t="str">
            <v>-</v>
          </cell>
          <cell r="S904">
            <v>1</v>
          </cell>
        </row>
        <row r="905">
          <cell r="L905" t="str">
            <v>コード</v>
          </cell>
          <cell r="M905" t="str">
            <v>規　　　　　格</v>
          </cell>
          <cell r="N905" t="str">
            <v>単位</v>
          </cell>
          <cell r="O905" t="str">
            <v>数　量</v>
          </cell>
          <cell r="P905" t="str">
            <v>単価（円）</v>
          </cell>
          <cell r="Q905" t="str">
            <v>金額（円）</v>
          </cell>
          <cell r="R905" t="str">
            <v>摘　　　　要</v>
          </cell>
        </row>
        <row r="906">
          <cell r="L906" t="str">
            <v>r0000010</v>
          </cell>
          <cell r="M906" t="str">
            <v>特殊作業員</v>
          </cell>
          <cell r="N906" t="str">
            <v>人</v>
          </cell>
          <cell r="O906">
            <v>5.e-002</v>
          </cell>
          <cell r="P906">
            <v>24300</v>
          </cell>
          <cell r="Q906">
            <v>1215</v>
          </cell>
        </row>
        <row r="907">
          <cell r="L907" t="str">
            <v>r0000020</v>
          </cell>
          <cell r="M907" t="str">
            <v>普通作業員</v>
          </cell>
          <cell r="N907" t="str">
            <v>人</v>
          </cell>
          <cell r="O907">
            <v>9.e-002</v>
          </cell>
          <cell r="P907">
            <v>17900</v>
          </cell>
          <cell r="Q907">
            <v>1611</v>
          </cell>
        </row>
        <row r="908">
          <cell r="L908" t="str">
            <v>CU12</v>
          </cell>
          <cell r="M908" t="str">
            <v>エンジンカッター損料</v>
          </cell>
          <cell r="N908" t="str">
            <v>日</v>
          </cell>
          <cell r="O908">
            <v>5.e-002</v>
          </cell>
          <cell r="P908">
            <v>801</v>
          </cell>
          <cell r="Q908">
            <v>40</v>
          </cell>
        </row>
        <row r="909">
          <cell r="L909" t="str">
            <v>-</v>
          </cell>
          <cell r="M909" t="str">
            <v>諸雑費</v>
          </cell>
          <cell r="N909" t="str">
            <v>式</v>
          </cell>
          <cell r="O909">
            <v>5.e-002</v>
          </cell>
          <cell r="P909">
            <v>2826</v>
          </cell>
          <cell r="Q909">
            <v>141</v>
          </cell>
        </row>
        <row r="910">
          <cell r="L910" t="str">
            <v>EC2</v>
          </cell>
          <cell r="M910" t="str">
            <v>エンジンカッター切断φ200</v>
          </cell>
          <cell r="O910">
            <v>1</v>
          </cell>
          <cell r="P910" t="str">
            <v>口当り</v>
          </cell>
          <cell r="Q910">
            <v>3007</v>
          </cell>
          <cell r="R910" t="str">
            <v>R1</v>
          </cell>
          <cell r="S910" t="str">
            <v>水道実務必携P88</v>
          </cell>
        </row>
        <row r="911">
          <cell r="L911" t="str">
            <v>-</v>
          </cell>
        </row>
        <row r="917">
          <cell r="L917" t="str">
            <v>-</v>
          </cell>
          <cell r="S917">
            <v>1</v>
          </cell>
        </row>
        <row r="918">
          <cell r="L918" t="str">
            <v>コード</v>
          </cell>
          <cell r="M918" t="str">
            <v>規　　　　　格</v>
          </cell>
          <cell r="N918" t="str">
            <v>単位</v>
          </cell>
          <cell r="O918" t="str">
            <v>数　量</v>
          </cell>
          <cell r="P918" t="str">
            <v>単価（円）</v>
          </cell>
          <cell r="Q918" t="str">
            <v>金額（円）</v>
          </cell>
          <cell r="R918" t="str">
            <v>摘　　　　要</v>
          </cell>
        </row>
        <row r="919">
          <cell r="L919" t="str">
            <v>r0000010</v>
          </cell>
          <cell r="M919" t="str">
            <v>特殊作業員</v>
          </cell>
          <cell r="N919" t="str">
            <v>人</v>
          </cell>
          <cell r="O919">
            <v>0.18</v>
          </cell>
          <cell r="P919">
            <v>24300</v>
          </cell>
          <cell r="Q919">
            <v>4374</v>
          </cell>
        </row>
        <row r="920">
          <cell r="L920" t="str">
            <v>r0000020</v>
          </cell>
          <cell r="M920" t="str">
            <v>普通作業員</v>
          </cell>
          <cell r="N920" t="str">
            <v>人</v>
          </cell>
          <cell r="O920">
            <v>1.06</v>
          </cell>
          <cell r="P920">
            <v>17900</v>
          </cell>
          <cell r="Q920">
            <v>18974</v>
          </cell>
        </row>
        <row r="921">
          <cell r="L921" t="str">
            <v>CU3</v>
          </cell>
          <cell r="M921" t="str">
            <v>切断溝切機損料　φ150</v>
          </cell>
          <cell r="N921" t="str">
            <v>日</v>
          </cell>
          <cell r="O921">
            <v>0.25</v>
          </cell>
          <cell r="P921">
            <v>3023</v>
          </cell>
          <cell r="Q921">
            <v>755</v>
          </cell>
        </row>
        <row r="922">
          <cell r="L922" t="str">
            <v>-</v>
          </cell>
          <cell r="M922" t="str">
            <v>諸雑費</v>
          </cell>
          <cell r="N922" t="str">
            <v>式</v>
          </cell>
          <cell r="O922">
            <v>5.e-002</v>
          </cell>
          <cell r="P922">
            <v>23348</v>
          </cell>
          <cell r="Q922">
            <v>1167</v>
          </cell>
        </row>
        <row r="923">
          <cell r="L923" t="str">
            <v>PD1</v>
          </cell>
          <cell r="M923" t="str">
            <v>切断・溝切同時（NS形,GX形）GX形φ150</v>
          </cell>
          <cell r="O923">
            <v>1</v>
          </cell>
          <cell r="P923" t="str">
            <v>口当り</v>
          </cell>
          <cell r="Q923">
            <v>25270</v>
          </cell>
          <cell r="R923" t="str">
            <v>R1</v>
          </cell>
          <cell r="S923" t="str">
            <v>水道実務必携P89</v>
          </cell>
        </row>
        <row r="924">
          <cell r="L924" t="str">
            <v>-</v>
          </cell>
        </row>
        <row r="930">
          <cell r="L930" t="str">
            <v>-</v>
          </cell>
          <cell r="S930">
            <v>1</v>
          </cell>
        </row>
        <row r="931">
          <cell r="L931" t="str">
            <v>コード</v>
          </cell>
          <cell r="M931" t="str">
            <v>規　　　　　格</v>
          </cell>
          <cell r="N931" t="str">
            <v>単位</v>
          </cell>
          <cell r="O931" t="str">
            <v>数　量</v>
          </cell>
          <cell r="P931" t="str">
            <v>単価（円）</v>
          </cell>
          <cell r="Q931" t="str">
            <v>金額（円）</v>
          </cell>
          <cell r="R931" t="str">
            <v>摘　　　　要</v>
          </cell>
        </row>
        <row r="932">
          <cell r="L932" t="str">
            <v>r0000010</v>
          </cell>
          <cell r="M932" t="str">
            <v>特殊作業員</v>
          </cell>
          <cell r="N932" t="str">
            <v>人</v>
          </cell>
          <cell r="O932">
            <v>0.2</v>
          </cell>
          <cell r="P932">
            <v>24300</v>
          </cell>
          <cell r="Q932">
            <v>4860</v>
          </cell>
        </row>
        <row r="933">
          <cell r="L933" t="str">
            <v>r0000020</v>
          </cell>
          <cell r="M933" t="str">
            <v>普通作業員</v>
          </cell>
          <cell r="N933" t="str">
            <v>人</v>
          </cell>
          <cell r="O933">
            <v>1.1000000000000001</v>
          </cell>
          <cell r="P933">
            <v>17900</v>
          </cell>
          <cell r="Q933">
            <v>19690</v>
          </cell>
        </row>
        <row r="934">
          <cell r="L934" t="str">
            <v>CU4</v>
          </cell>
          <cell r="M934" t="str">
            <v>切断溝切機損料　φ200</v>
          </cell>
          <cell r="N934" t="str">
            <v>日</v>
          </cell>
          <cell r="O934">
            <v>0.27</v>
          </cell>
          <cell r="P934">
            <v>3027</v>
          </cell>
          <cell r="Q934">
            <v>817</v>
          </cell>
        </row>
        <row r="935">
          <cell r="L935" t="str">
            <v>-</v>
          </cell>
          <cell r="M935" t="str">
            <v>諸雑費</v>
          </cell>
          <cell r="N935" t="str">
            <v>式</v>
          </cell>
          <cell r="O935">
            <v>5.e-002</v>
          </cell>
          <cell r="P935">
            <v>24550</v>
          </cell>
          <cell r="Q935">
            <v>1227</v>
          </cell>
        </row>
        <row r="936">
          <cell r="L936" t="str">
            <v>PD2</v>
          </cell>
          <cell r="M936" t="str">
            <v>切断・溝切同時（NS形,GX形）GX形φ200</v>
          </cell>
          <cell r="O936">
            <v>1</v>
          </cell>
          <cell r="P936" t="str">
            <v>口当り</v>
          </cell>
          <cell r="Q936">
            <v>26594</v>
          </cell>
          <cell r="R936" t="str">
            <v>R1</v>
          </cell>
          <cell r="S936" t="str">
            <v>水道実務必携P89</v>
          </cell>
        </row>
        <row r="937">
          <cell r="L937" t="str">
            <v>-</v>
          </cell>
        </row>
        <row r="943">
          <cell r="L943" t="str">
            <v>-</v>
          </cell>
          <cell r="S943">
            <v>1</v>
          </cell>
        </row>
        <row r="944">
          <cell r="L944" t="str">
            <v>コード</v>
          </cell>
          <cell r="M944" t="str">
            <v>規　　　　　格</v>
          </cell>
          <cell r="N944" t="str">
            <v>単位</v>
          </cell>
          <cell r="O944" t="str">
            <v>数　量</v>
          </cell>
          <cell r="P944" t="str">
            <v>単価（円）</v>
          </cell>
          <cell r="Q944" t="str">
            <v>金額（円）</v>
          </cell>
          <cell r="R944" t="str">
            <v>摘　　　　要</v>
          </cell>
        </row>
        <row r="945">
          <cell r="L945" t="str">
            <v>r0000010</v>
          </cell>
          <cell r="M945" t="str">
            <v>特殊作業員</v>
          </cell>
          <cell r="N945" t="str">
            <v>人</v>
          </cell>
          <cell r="O945">
            <v>0.73</v>
          </cell>
          <cell r="P945">
            <v>24300</v>
          </cell>
          <cell r="Q945">
            <v>17739</v>
          </cell>
        </row>
        <row r="946">
          <cell r="L946" t="str">
            <v>r0000020</v>
          </cell>
          <cell r="M946" t="str">
            <v>普通作業員</v>
          </cell>
          <cell r="N946" t="str">
            <v>人</v>
          </cell>
          <cell r="O946">
            <v>0.95</v>
          </cell>
          <cell r="P946">
            <v>17900</v>
          </cell>
          <cell r="Q946">
            <v>17005</v>
          </cell>
        </row>
        <row r="947">
          <cell r="L947" t="str">
            <v>CU7</v>
          </cell>
          <cell r="M947" t="str">
            <v>切断溝切機損料　φ350</v>
          </cell>
          <cell r="N947" t="str">
            <v>日</v>
          </cell>
          <cell r="O947">
            <v>0.43</v>
          </cell>
          <cell r="P947">
            <v>3068</v>
          </cell>
          <cell r="Q947">
            <v>1319</v>
          </cell>
        </row>
        <row r="948">
          <cell r="L948" t="str">
            <v>-</v>
          </cell>
          <cell r="M948" t="str">
            <v>諸雑費</v>
          </cell>
          <cell r="N948" t="str">
            <v>式</v>
          </cell>
          <cell r="O948">
            <v>5.e-002</v>
          </cell>
          <cell r="P948">
            <v>34744</v>
          </cell>
          <cell r="Q948">
            <v>1737</v>
          </cell>
        </row>
        <row r="949">
          <cell r="L949" t="str">
            <v>CW1</v>
          </cell>
          <cell r="M949" t="str">
            <v>切断・溝切２工程　NS形φ350</v>
          </cell>
          <cell r="O949">
            <v>1</v>
          </cell>
          <cell r="P949" t="str">
            <v>口当り</v>
          </cell>
          <cell r="Q949">
            <v>37800</v>
          </cell>
          <cell r="R949" t="str">
            <v>R1</v>
          </cell>
          <cell r="S949" t="str">
            <v>水道実務必携P89</v>
          </cell>
        </row>
        <row r="950">
          <cell r="L950" t="str">
            <v>-</v>
          </cell>
        </row>
        <row r="956">
          <cell r="L956" t="str">
            <v>-</v>
          </cell>
          <cell r="S956">
            <v>1</v>
          </cell>
        </row>
        <row r="957">
          <cell r="L957" t="str">
            <v>コード</v>
          </cell>
          <cell r="M957" t="str">
            <v>規　　　　　格</v>
          </cell>
          <cell r="N957" t="str">
            <v>単位</v>
          </cell>
          <cell r="O957" t="str">
            <v>数　量</v>
          </cell>
          <cell r="P957" t="str">
            <v>単価（円）</v>
          </cell>
          <cell r="Q957" t="str">
            <v>金額（円）</v>
          </cell>
          <cell r="R957" t="str">
            <v>摘　　　　要</v>
          </cell>
        </row>
        <row r="958">
          <cell r="L958" t="str">
            <v>r0000010</v>
          </cell>
          <cell r="M958" t="str">
            <v>特殊作業員</v>
          </cell>
          <cell r="N958" t="str">
            <v>人</v>
          </cell>
          <cell r="O958">
            <v>0.78</v>
          </cell>
          <cell r="P958">
            <v>24300</v>
          </cell>
          <cell r="Q958">
            <v>18954</v>
          </cell>
        </row>
        <row r="959">
          <cell r="L959" t="str">
            <v>r0000020</v>
          </cell>
          <cell r="M959" t="str">
            <v>普通作業員</v>
          </cell>
          <cell r="N959" t="str">
            <v>人</v>
          </cell>
          <cell r="O959">
            <v>1.36</v>
          </cell>
          <cell r="P959">
            <v>17900</v>
          </cell>
          <cell r="Q959">
            <v>24344</v>
          </cell>
        </row>
        <row r="960">
          <cell r="L960" t="str">
            <v>CU9</v>
          </cell>
          <cell r="M960" t="str">
            <v>切断溝切機損料　φ450</v>
          </cell>
          <cell r="N960" t="str">
            <v>日</v>
          </cell>
          <cell r="O960">
            <v>0.5</v>
          </cell>
          <cell r="P960">
            <v>3079</v>
          </cell>
          <cell r="Q960">
            <v>1539</v>
          </cell>
        </row>
        <row r="961">
          <cell r="L961" t="str">
            <v>-</v>
          </cell>
          <cell r="M961" t="str">
            <v>諸雑費</v>
          </cell>
          <cell r="N961" t="str">
            <v>式</v>
          </cell>
          <cell r="O961">
            <v>5.e-002</v>
          </cell>
          <cell r="P961">
            <v>43298</v>
          </cell>
          <cell r="Q961">
            <v>2164</v>
          </cell>
        </row>
        <row r="962">
          <cell r="L962" t="str">
            <v>CW2</v>
          </cell>
          <cell r="M962" t="str">
            <v>切断・溝切２工程　NS形φ450</v>
          </cell>
          <cell r="O962">
            <v>1</v>
          </cell>
          <cell r="P962" t="str">
            <v>口当り</v>
          </cell>
          <cell r="Q962">
            <v>47001</v>
          </cell>
          <cell r="R962" t="str">
            <v>R1</v>
          </cell>
          <cell r="S962" t="str">
            <v>水道実務必携P89</v>
          </cell>
        </row>
        <row r="963">
          <cell r="L963" t="str">
            <v>-</v>
          </cell>
        </row>
        <row r="969">
          <cell r="L969" t="str">
            <v>-</v>
          </cell>
          <cell r="S969">
            <v>1</v>
          </cell>
        </row>
        <row r="970">
          <cell r="L970" t="str">
            <v>コード</v>
          </cell>
          <cell r="M970" t="str">
            <v>規　　　　　格</v>
          </cell>
          <cell r="N970" t="str">
            <v>単位</v>
          </cell>
          <cell r="O970" t="str">
            <v>数　量</v>
          </cell>
          <cell r="P970" t="str">
            <v>単価（円）</v>
          </cell>
          <cell r="Q970" t="str">
            <v>金額（円）</v>
          </cell>
          <cell r="R970" t="str">
            <v>摘　　　　要</v>
          </cell>
        </row>
        <row r="971">
          <cell r="L971" t="str">
            <v>r0000360</v>
          </cell>
          <cell r="M971" t="str">
            <v>配管工</v>
          </cell>
          <cell r="N971" t="str">
            <v>人</v>
          </cell>
          <cell r="O971">
            <v>2.e-002</v>
          </cell>
          <cell r="P971">
            <v>20000</v>
          </cell>
          <cell r="Q971">
            <v>400</v>
          </cell>
        </row>
        <row r="972">
          <cell r="L972" t="str">
            <v>r0000020</v>
          </cell>
          <cell r="M972" t="str">
            <v>普通作業員</v>
          </cell>
          <cell r="N972" t="str">
            <v>人</v>
          </cell>
          <cell r="O972">
            <v>2.e-002</v>
          </cell>
          <cell r="P972">
            <v>17900</v>
          </cell>
          <cell r="Q972">
            <v>358</v>
          </cell>
        </row>
        <row r="973">
          <cell r="L973" t="str">
            <v>-</v>
          </cell>
          <cell r="M973" t="str">
            <v>諸雑費</v>
          </cell>
          <cell r="N973" t="str">
            <v>式</v>
          </cell>
          <cell r="O973">
            <v>5.e-002</v>
          </cell>
          <cell r="P973">
            <v>758</v>
          </cell>
          <cell r="Q973">
            <v>37</v>
          </cell>
        </row>
        <row r="974">
          <cell r="L974" t="str">
            <v>VC1</v>
          </cell>
          <cell r="M974" t="str">
            <v>硬質塩化ビニール管切断φ75</v>
          </cell>
          <cell r="O974">
            <v>1</v>
          </cell>
          <cell r="P974" t="str">
            <v>口当り</v>
          </cell>
          <cell r="Q974">
            <v>795</v>
          </cell>
          <cell r="R974" t="str">
            <v>R1</v>
          </cell>
          <cell r="S974" t="str">
            <v>水道実務必携P93</v>
          </cell>
        </row>
        <row r="975">
          <cell r="L975" t="str">
            <v>-</v>
          </cell>
        </row>
        <row r="982">
          <cell r="L982" t="str">
            <v>-</v>
          </cell>
          <cell r="S982">
            <v>1</v>
          </cell>
        </row>
        <row r="983">
          <cell r="L983" t="str">
            <v>コード</v>
          </cell>
          <cell r="M983" t="str">
            <v>規　　　　　格</v>
          </cell>
          <cell r="N983" t="str">
            <v>単位</v>
          </cell>
          <cell r="O983" t="str">
            <v>数　量</v>
          </cell>
          <cell r="P983" t="str">
            <v>単価（円）</v>
          </cell>
          <cell r="Q983" t="str">
            <v>金額（円）</v>
          </cell>
          <cell r="R983" t="str">
            <v>摘　　　　要</v>
          </cell>
        </row>
        <row r="984">
          <cell r="L984" t="str">
            <v>r0000360</v>
          </cell>
          <cell r="M984" t="str">
            <v>配管工</v>
          </cell>
          <cell r="N984" t="str">
            <v>人</v>
          </cell>
          <cell r="O984">
            <v>3.e-002</v>
          </cell>
          <cell r="P984">
            <v>20000</v>
          </cell>
          <cell r="Q984">
            <v>600</v>
          </cell>
        </row>
        <row r="985">
          <cell r="L985" t="str">
            <v>r0000020</v>
          </cell>
          <cell r="M985" t="str">
            <v>普通作業員</v>
          </cell>
          <cell r="N985" t="str">
            <v>人</v>
          </cell>
          <cell r="O985">
            <v>3.e-002</v>
          </cell>
          <cell r="P985">
            <v>17900</v>
          </cell>
          <cell r="Q985">
            <v>537</v>
          </cell>
        </row>
        <row r="986">
          <cell r="L986" t="str">
            <v>-</v>
          </cell>
          <cell r="M986" t="str">
            <v>諸雑費</v>
          </cell>
          <cell r="N986" t="str">
            <v>式</v>
          </cell>
          <cell r="O986">
            <v>5.e-002</v>
          </cell>
          <cell r="P986">
            <v>1137</v>
          </cell>
          <cell r="Q986">
            <v>56</v>
          </cell>
        </row>
        <row r="987">
          <cell r="L987" t="str">
            <v>VC2</v>
          </cell>
          <cell r="M987" t="str">
            <v>硬質塩化ビニール管切断φ300</v>
          </cell>
          <cell r="O987">
            <v>1</v>
          </cell>
          <cell r="P987" t="str">
            <v>口当り</v>
          </cell>
          <cell r="Q987">
            <v>1193</v>
          </cell>
          <cell r="R987" t="str">
            <v>R1</v>
          </cell>
          <cell r="S987" t="str">
            <v>水道実務必携P93</v>
          </cell>
        </row>
        <row r="988">
          <cell r="L988" t="str">
            <v>-</v>
          </cell>
        </row>
        <row r="995">
          <cell r="L995" t="str">
            <v>-</v>
          </cell>
          <cell r="S995">
            <v>1</v>
          </cell>
        </row>
        <row r="996">
          <cell r="L996" t="str">
            <v>コード</v>
          </cell>
          <cell r="M996" t="str">
            <v>規　　　　　格</v>
          </cell>
          <cell r="N996" t="str">
            <v>単位</v>
          </cell>
          <cell r="O996" t="str">
            <v>数　量</v>
          </cell>
          <cell r="P996" t="str">
            <v>単価（円）</v>
          </cell>
          <cell r="Q996" t="str">
            <v>金額（円）</v>
          </cell>
          <cell r="R996" t="str">
            <v>摘　　　　要</v>
          </cell>
        </row>
        <row r="997">
          <cell r="L997" t="str">
            <v>r0000360</v>
          </cell>
          <cell r="M997" t="str">
            <v>配管工</v>
          </cell>
          <cell r="N997" t="str">
            <v>人</v>
          </cell>
          <cell r="O997">
            <v>1.e-002</v>
          </cell>
          <cell r="P997">
            <v>20000</v>
          </cell>
          <cell r="Q997">
            <v>200</v>
          </cell>
        </row>
        <row r="998">
          <cell r="L998" t="str">
            <v>r0000020</v>
          </cell>
          <cell r="M998" t="str">
            <v>普通作業員</v>
          </cell>
          <cell r="N998" t="str">
            <v>人</v>
          </cell>
          <cell r="O998">
            <v>1.e-002</v>
          </cell>
          <cell r="P998">
            <v>17900</v>
          </cell>
          <cell r="Q998">
            <v>179</v>
          </cell>
        </row>
        <row r="999">
          <cell r="L999" t="str">
            <v>-</v>
          </cell>
          <cell r="M999" t="str">
            <v>諸雑費</v>
          </cell>
          <cell r="N999" t="str">
            <v>式</v>
          </cell>
          <cell r="O999">
            <v>7.000000000000001e-004</v>
          </cell>
          <cell r="P999">
            <v>379</v>
          </cell>
          <cell r="Q999">
            <v>0</v>
          </cell>
        </row>
        <row r="1000">
          <cell r="L1000" t="str">
            <v>PPC1</v>
          </cell>
          <cell r="M1000" t="str">
            <v>ポリエチレン管切断φ75</v>
          </cell>
          <cell r="O1000">
            <v>1</v>
          </cell>
          <cell r="P1000" t="str">
            <v>口当り</v>
          </cell>
          <cell r="Q1000">
            <v>379</v>
          </cell>
          <cell r="R1000" t="str">
            <v>R1</v>
          </cell>
          <cell r="S1000" t="str">
            <v>水道実務必携P93</v>
          </cell>
        </row>
        <row r="1001">
          <cell r="L1001" t="str">
            <v>-</v>
          </cell>
        </row>
        <row r="1008">
          <cell r="L1008" t="str">
            <v>-</v>
          </cell>
          <cell r="S1008">
            <v>1</v>
          </cell>
        </row>
        <row r="1009">
          <cell r="L1009" t="str">
            <v>コード</v>
          </cell>
          <cell r="M1009" t="str">
            <v>規　　　　　格</v>
          </cell>
          <cell r="N1009" t="str">
            <v>単位</v>
          </cell>
          <cell r="O1009" t="str">
            <v>数　量</v>
          </cell>
          <cell r="P1009" t="str">
            <v>単価（円）</v>
          </cell>
          <cell r="Q1009" t="str">
            <v>金額（円）</v>
          </cell>
          <cell r="R1009" t="str">
            <v>摘　　　　要</v>
          </cell>
        </row>
        <row r="1010">
          <cell r="L1010" t="str">
            <v>r0000360</v>
          </cell>
          <cell r="M1010" t="str">
            <v>配管工</v>
          </cell>
          <cell r="N1010" t="str">
            <v>人</v>
          </cell>
          <cell r="O1010">
            <v>1.e-002</v>
          </cell>
          <cell r="P1010">
            <v>20000</v>
          </cell>
          <cell r="Q1010">
            <v>200</v>
          </cell>
        </row>
        <row r="1011">
          <cell r="L1011" t="str">
            <v>r0000020</v>
          </cell>
          <cell r="M1011" t="str">
            <v>普通作業員</v>
          </cell>
          <cell r="N1011" t="str">
            <v>人</v>
          </cell>
          <cell r="O1011">
            <v>1.e-002</v>
          </cell>
          <cell r="P1011">
            <v>17900</v>
          </cell>
          <cell r="Q1011">
            <v>179</v>
          </cell>
        </row>
        <row r="1012">
          <cell r="L1012" t="str">
            <v>-</v>
          </cell>
          <cell r="M1012" t="str">
            <v>諸雑費</v>
          </cell>
          <cell r="N1012" t="str">
            <v>式</v>
          </cell>
          <cell r="O1012">
            <v>1.e-002</v>
          </cell>
          <cell r="P1012">
            <v>379</v>
          </cell>
          <cell r="Q1012">
            <v>3</v>
          </cell>
        </row>
        <row r="1013">
          <cell r="L1013" t="str">
            <v>PPC2</v>
          </cell>
          <cell r="M1013" t="str">
            <v>ポリエチレン管切断φ20</v>
          </cell>
          <cell r="O1013">
            <v>1</v>
          </cell>
          <cell r="P1013" t="str">
            <v>口当り</v>
          </cell>
          <cell r="Q1013">
            <v>382</v>
          </cell>
          <cell r="R1013" t="str">
            <v>R1</v>
          </cell>
          <cell r="S1013" t="str">
            <v>水道実務必携P93</v>
          </cell>
        </row>
        <row r="1014">
          <cell r="L1014" t="str">
            <v>-</v>
          </cell>
        </row>
        <row r="1021">
          <cell r="L1021" t="str">
            <v>-</v>
          </cell>
          <cell r="S1021">
            <v>1</v>
          </cell>
        </row>
        <row r="1022">
          <cell r="L1022" t="str">
            <v>コード</v>
          </cell>
          <cell r="M1022" t="str">
            <v>規　　　　　格</v>
          </cell>
          <cell r="N1022" t="str">
            <v>単位</v>
          </cell>
          <cell r="O1022" t="str">
            <v>数　量</v>
          </cell>
          <cell r="P1022" t="str">
            <v>単価（円）</v>
          </cell>
          <cell r="Q1022" t="str">
            <v>金額（円）</v>
          </cell>
          <cell r="R1022" t="str">
            <v>摘　　　　要</v>
          </cell>
        </row>
        <row r="1023">
          <cell r="L1023" t="str">
            <v>r0000360</v>
          </cell>
          <cell r="M1023" t="str">
            <v>配管工</v>
          </cell>
          <cell r="N1023" t="str">
            <v>人</v>
          </cell>
          <cell r="O1023">
            <v>1.e-002</v>
          </cell>
          <cell r="P1023">
            <v>20000</v>
          </cell>
          <cell r="Q1023">
            <v>200</v>
          </cell>
        </row>
        <row r="1024">
          <cell r="L1024" t="str">
            <v>r0000020</v>
          </cell>
          <cell r="M1024" t="str">
            <v>普通作業員</v>
          </cell>
          <cell r="N1024" t="str">
            <v>人</v>
          </cell>
          <cell r="O1024">
            <v>1.e-002</v>
          </cell>
          <cell r="P1024">
            <v>17900</v>
          </cell>
          <cell r="Q1024">
            <v>179</v>
          </cell>
        </row>
        <row r="1025">
          <cell r="L1025" t="str">
            <v>-</v>
          </cell>
          <cell r="M1025" t="str">
            <v>諸雑費</v>
          </cell>
          <cell r="N1025" t="str">
            <v>式</v>
          </cell>
          <cell r="O1025">
            <v>1.e-002</v>
          </cell>
          <cell r="P1025">
            <v>379</v>
          </cell>
          <cell r="Q1025">
            <v>3</v>
          </cell>
        </row>
        <row r="1026">
          <cell r="L1026" t="str">
            <v>PPC3</v>
          </cell>
          <cell r="M1026" t="str">
            <v>ポリエチレン管切断φ25</v>
          </cell>
          <cell r="O1026">
            <v>1</v>
          </cell>
          <cell r="P1026" t="str">
            <v>口当り</v>
          </cell>
          <cell r="Q1026">
            <v>382</v>
          </cell>
          <cell r="R1026" t="str">
            <v>R1</v>
          </cell>
          <cell r="S1026" t="str">
            <v>水道実務必携P93</v>
          </cell>
        </row>
        <row r="1027">
          <cell r="L1027" t="str">
            <v>-</v>
          </cell>
        </row>
        <row r="1034">
          <cell r="L1034" t="str">
            <v>-</v>
          </cell>
          <cell r="S1034">
            <v>1</v>
          </cell>
        </row>
        <row r="1035">
          <cell r="L1035" t="str">
            <v>コード</v>
          </cell>
          <cell r="M1035" t="str">
            <v>規　　　　　格</v>
          </cell>
          <cell r="N1035" t="str">
            <v>単位</v>
          </cell>
          <cell r="O1035" t="str">
            <v>数　量</v>
          </cell>
          <cell r="P1035" t="str">
            <v>単価（円）</v>
          </cell>
          <cell r="Q1035" t="str">
            <v>金額（円）</v>
          </cell>
          <cell r="R1035" t="str">
            <v>摘　　　　要</v>
          </cell>
        </row>
        <row r="1036">
          <cell r="L1036" t="str">
            <v>r0000360</v>
          </cell>
          <cell r="M1036" t="str">
            <v>配管工</v>
          </cell>
          <cell r="N1036" t="str">
            <v>人</v>
          </cell>
          <cell r="O1036">
            <v>1.e-002</v>
          </cell>
          <cell r="P1036">
            <v>20000</v>
          </cell>
          <cell r="Q1036">
            <v>200</v>
          </cell>
        </row>
        <row r="1037">
          <cell r="L1037" t="str">
            <v>r0000020</v>
          </cell>
          <cell r="M1037" t="str">
            <v>普通作業員</v>
          </cell>
          <cell r="N1037" t="str">
            <v>人</v>
          </cell>
          <cell r="O1037">
            <v>1.e-002</v>
          </cell>
          <cell r="P1037">
            <v>17900</v>
          </cell>
          <cell r="Q1037">
            <v>179</v>
          </cell>
        </row>
        <row r="1038">
          <cell r="L1038" t="str">
            <v>-</v>
          </cell>
          <cell r="M1038" t="str">
            <v>諸雑費</v>
          </cell>
          <cell r="N1038" t="str">
            <v>式</v>
          </cell>
          <cell r="O1038">
            <v>1.e-002</v>
          </cell>
          <cell r="P1038">
            <v>379</v>
          </cell>
          <cell r="Q1038">
            <v>3</v>
          </cell>
        </row>
        <row r="1039">
          <cell r="L1039" t="str">
            <v>PPC4</v>
          </cell>
          <cell r="M1039" t="str">
            <v>ポリエチレン管切断φ30</v>
          </cell>
          <cell r="O1039">
            <v>1</v>
          </cell>
          <cell r="P1039" t="str">
            <v>口当り</v>
          </cell>
          <cell r="Q1039">
            <v>382</v>
          </cell>
          <cell r="R1039" t="str">
            <v>R1</v>
          </cell>
          <cell r="S1039" t="str">
            <v>水道実務必携P93</v>
          </cell>
        </row>
        <row r="1040">
          <cell r="L1040" t="str">
            <v>-</v>
          </cell>
        </row>
        <row r="1047">
          <cell r="L1047" t="str">
            <v>-</v>
          </cell>
          <cell r="S1047">
            <v>1</v>
          </cell>
        </row>
        <row r="1048">
          <cell r="L1048" t="str">
            <v>コード</v>
          </cell>
          <cell r="M1048" t="str">
            <v>規　　　　　格</v>
          </cell>
          <cell r="N1048" t="str">
            <v>単位</v>
          </cell>
          <cell r="O1048" t="str">
            <v>数　量</v>
          </cell>
          <cell r="P1048" t="str">
            <v>単価（円）</v>
          </cell>
          <cell r="Q1048" t="str">
            <v>金額（円）</v>
          </cell>
          <cell r="R1048" t="str">
            <v>摘　　　　要</v>
          </cell>
        </row>
        <row r="1049">
          <cell r="L1049" t="str">
            <v>r0000360</v>
          </cell>
          <cell r="M1049" t="str">
            <v>配管工</v>
          </cell>
          <cell r="N1049" t="str">
            <v>人</v>
          </cell>
          <cell r="O1049">
            <v>1.e-002</v>
          </cell>
          <cell r="P1049">
            <v>20000</v>
          </cell>
          <cell r="Q1049">
            <v>200</v>
          </cell>
        </row>
        <row r="1050">
          <cell r="L1050" t="str">
            <v>r0000020</v>
          </cell>
          <cell r="M1050" t="str">
            <v>普通作業員</v>
          </cell>
          <cell r="N1050" t="str">
            <v>人</v>
          </cell>
          <cell r="O1050">
            <v>1.e-002</v>
          </cell>
          <cell r="P1050">
            <v>17900</v>
          </cell>
          <cell r="Q1050">
            <v>179</v>
          </cell>
        </row>
        <row r="1051">
          <cell r="L1051" t="str">
            <v>-</v>
          </cell>
          <cell r="M1051" t="str">
            <v>諸雑費</v>
          </cell>
          <cell r="N1051" t="str">
            <v>式</v>
          </cell>
          <cell r="O1051">
            <v>1.e-002</v>
          </cell>
          <cell r="P1051">
            <v>379</v>
          </cell>
          <cell r="Q1051">
            <v>3</v>
          </cell>
        </row>
        <row r="1052">
          <cell r="L1052" t="str">
            <v>PPC5</v>
          </cell>
          <cell r="M1052" t="str">
            <v>ポリエチレン管切断φ50</v>
          </cell>
          <cell r="O1052">
            <v>1</v>
          </cell>
          <cell r="P1052" t="str">
            <v>口当り</v>
          </cell>
          <cell r="Q1052">
            <v>382</v>
          </cell>
          <cell r="R1052" t="str">
            <v>R1</v>
          </cell>
          <cell r="S1052" t="str">
            <v>水道実務必携P93</v>
          </cell>
        </row>
        <row r="1053">
          <cell r="L1053" t="str">
            <v>-</v>
          </cell>
        </row>
        <row r="1060">
          <cell r="L1060" t="str">
            <v>-</v>
          </cell>
          <cell r="S1060">
            <v>1</v>
          </cell>
        </row>
        <row r="1061">
          <cell r="L1061" t="str">
            <v>コード</v>
          </cell>
          <cell r="M1061" t="str">
            <v>規　　　　　格</v>
          </cell>
          <cell r="N1061" t="str">
            <v>単位</v>
          </cell>
          <cell r="O1061" t="str">
            <v>数　量</v>
          </cell>
          <cell r="P1061" t="str">
            <v>単価（円）</v>
          </cell>
          <cell r="Q1061" t="str">
            <v>金額（円）</v>
          </cell>
          <cell r="R1061" t="str">
            <v>摘　　　　要</v>
          </cell>
        </row>
        <row r="1062">
          <cell r="L1062" t="str">
            <v>r0000360</v>
          </cell>
          <cell r="M1062" t="str">
            <v>配管工</v>
          </cell>
          <cell r="N1062" t="str">
            <v>人</v>
          </cell>
          <cell r="O1062">
            <v>4.e-002</v>
          </cell>
          <cell r="P1062">
            <v>20000</v>
          </cell>
          <cell r="Q1062">
            <v>800</v>
          </cell>
        </row>
        <row r="1063">
          <cell r="L1063" t="str">
            <v>r0000020</v>
          </cell>
          <cell r="M1063" t="str">
            <v>普通作業員</v>
          </cell>
          <cell r="N1063" t="str">
            <v>人</v>
          </cell>
          <cell r="O1063">
            <v>6.e-002</v>
          </cell>
          <cell r="P1063">
            <v>17900</v>
          </cell>
          <cell r="Q1063">
            <v>1074</v>
          </cell>
        </row>
        <row r="1064">
          <cell r="L1064" t="str">
            <v>UN14</v>
          </cell>
          <cell r="M1064" t="str">
            <v>クレーン付トラック運転（４t車）（2.9t吊り）</v>
          </cell>
          <cell r="N1064" t="str">
            <v>h</v>
          </cell>
          <cell r="O1064">
            <v>0.49</v>
          </cell>
          <cell r="P1064">
            <v>7130</v>
          </cell>
          <cell r="Q1064">
            <v>3493</v>
          </cell>
        </row>
        <row r="1065">
          <cell r="L1065" t="str">
            <v>DB1</v>
          </cell>
          <cell r="M1065" t="str">
            <v>鋳鉄製仕切弁設置（機械）φ150</v>
          </cell>
          <cell r="O1065">
            <v>1</v>
          </cell>
          <cell r="P1065" t="str">
            <v>基当り</v>
          </cell>
          <cell r="Q1065">
            <v>5367</v>
          </cell>
          <cell r="R1065" t="str">
            <v>R1</v>
          </cell>
          <cell r="S1065" t="str">
            <v>水道実務必携P94</v>
          </cell>
        </row>
        <row r="1066">
          <cell r="L1066" t="str">
            <v>-</v>
          </cell>
        </row>
        <row r="1073">
          <cell r="L1073" t="str">
            <v>-</v>
          </cell>
          <cell r="S1073">
            <v>1</v>
          </cell>
        </row>
        <row r="1074">
          <cell r="L1074" t="str">
            <v>コード</v>
          </cell>
          <cell r="M1074" t="str">
            <v>規　　　　　格</v>
          </cell>
          <cell r="N1074" t="str">
            <v>単位</v>
          </cell>
          <cell r="O1074" t="str">
            <v>数　量</v>
          </cell>
          <cell r="P1074" t="str">
            <v>単価（円）</v>
          </cell>
          <cell r="Q1074" t="str">
            <v>金額（円）</v>
          </cell>
          <cell r="R1074" t="str">
            <v>摘　　　　要</v>
          </cell>
        </row>
        <row r="1075">
          <cell r="L1075" t="str">
            <v>r0000360</v>
          </cell>
          <cell r="M1075" t="str">
            <v>配管工</v>
          </cell>
          <cell r="N1075" t="str">
            <v>人</v>
          </cell>
          <cell r="O1075">
            <v>5.e-002</v>
          </cell>
          <cell r="P1075">
            <v>20000</v>
          </cell>
          <cell r="Q1075">
            <v>1000</v>
          </cell>
        </row>
        <row r="1076">
          <cell r="L1076" t="str">
            <v>r0000020</v>
          </cell>
          <cell r="M1076" t="str">
            <v>普通作業員</v>
          </cell>
          <cell r="N1076" t="str">
            <v>人</v>
          </cell>
          <cell r="O1076">
            <v>8.e-002</v>
          </cell>
          <cell r="P1076">
            <v>17900</v>
          </cell>
          <cell r="Q1076">
            <v>1432</v>
          </cell>
        </row>
        <row r="1077">
          <cell r="L1077" t="str">
            <v>UN14</v>
          </cell>
          <cell r="M1077" t="str">
            <v>クレーン付トラック運転（４t車）（2.9t吊り）</v>
          </cell>
          <cell r="N1077" t="str">
            <v>h</v>
          </cell>
          <cell r="O1077">
            <v>0.56999999999999995</v>
          </cell>
          <cell r="P1077">
            <v>7130</v>
          </cell>
          <cell r="Q1077">
            <v>4064</v>
          </cell>
        </row>
        <row r="1078">
          <cell r="L1078" t="str">
            <v>DB2</v>
          </cell>
          <cell r="M1078" t="str">
            <v>鋳鉄製仕切弁設置（機械）φ200</v>
          </cell>
          <cell r="O1078">
            <v>1</v>
          </cell>
          <cell r="P1078" t="str">
            <v>基当り</v>
          </cell>
          <cell r="Q1078">
            <v>6496</v>
          </cell>
          <cell r="R1078" t="str">
            <v>R1</v>
          </cell>
          <cell r="S1078" t="str">
            <v>水道実務必携P94</v>
          </cell>
        </row>
        <row r="1079">
          <cell r="L1079" t="str">
            <v>-</v>
          </cell>
        </row>
        <row r="1086">
          <cell r="L1086" t="str">
            <v>-</v>
          </cell>
          <cell r="S1086">
            <v>1</v>
          </cell>
        </row>
        <row r="1087">
          <cell r="L1087" t="str">
            <v>コード</v>
          </cell>
          <cell r="M1087" t="str">
            <v>規　　　　　格</v>
          </cell>
          <cell r="N1087" t="str">
            <v>単位</v>
          </cell>
          <cell r="O1087" t="str">
            <v>数　量</v>
          </cell>
          <cell r="P1087" t="str">
            <v>単価（円）</v>
          </cell>
          <cell r="Q1087" t="str">
            <v>金額（円）</v>
          </cell>
          <cell r="R1087" t="str">
            <v>摘　　　　要</v>
          </cell>
        </row>
        <row r="1088">
          <cell r="L1088" t="str">
            <v>r0000360</v>
          </cell>
          <cell r="M1088" t="str">
            <v>配管工</v>
          </cell>
          <cell r="N1088" t="str">
            <v>人</v>
          </cell>
          <cell r="O1088">
            <v>0.1</v>
          </cell>
          <cell r="P1088">
            <v>20000</v>
          </cell>
          <cell r="Q1088">
            <v>2000</v>
          </cell>
        </row>
        <row r="1089">
          <cell r="L1089" t="str">
            <v>r0000020</v>
          </cell>
          <cell r="M1089" t="str">
            <v>普通作業員</v>
          </cell>
          <cell r="N1089" t="str">
            <v>人</v>
          </cell>
          <cell r="O1089">
            <v>0.37</v>
          </cell>
          <cell r="P1089">
            <v>17900</v>
          </cell>
          <cell r="Q1089">
            <v>6623</v>
          </cell>
        </row>
        <row r="1090">
          <cell r="L1090" t="str">
            <v>BJ1</v>
          </cell>
          <cell r="M1090" t="str">
            <v>仕切弁・バタフライ弁（人力）φ150</v>
          </cell>
          <cell r="O1090">
            <v>1</v>
          </cell>
          <cell r="P1090" t="str">
            <v>基当り</v>
          </cell>
          <cell r="Q1090">
            <v>8623</v>
          </cell>
          <cell r="R1090" t="str">
            <v>R1</v>
          </cell>
          <cell r="S1090" t="str">
            <v>水道実務必携P95</v>
          </cell>
        </row>
        <row r="1091">
          <cell r="L1091" t="str">
            <v>-</v>
          </cell>
        </row>
        <row r="1099">
          <cell r="L1099" t="str">
            <v>-</v>
          </cell>
          <cell r="S1099">
            <v>1</v>
          </cell>
        </row>
        <row r="1100">
          <cell r="L1100" t="str">
            <v>コード</v>
          </cell>
          <cell r="M1100" t="str">
            <v>規　　　　　格</v>
          </cell>
          <cell r="N1100" t="str">
            <v>単位</v>
          </cell>
          <cell r="O1100" t="str">
            <v>数　量</v>
          </cell>
          <cell r="P1100" t="str">
            <v>単価（円）</v>
          </cell>
          <cell r="Q1100" t="str">
            <v>金額（円）</v>
          </cell>
          <cell r="R1100" t="str">
            <v>摘　　　　要</v>
          </cell>
        </row>
        <row r="1101">
          <cell r="L1101" t="str">
            <v>r0000360</v>
          </cell>
          <cell r="M1101" t="str">
            <v>配管工</v>
          </cell>
          <cell r="N1101" t="str">
            <v>人</v>
          </cell>
          <cell r="O1101">
            <v>0.17</v>
          </cell>
          <cell r="P1101">
            <v>20000</v>
          </cell>
          <cell r="Q1101">
            <v>3400</v>
          </cell>
        </row>
        <row r="1102">
          <cell r="L1102" t="str">
            <v>r0000020</v>
          </cell>
          <cell r="M1102" t="str">
            <v>普通作業員</v>
          </cell>
          <cell r="N1102" t="str">
            <v>人</v>
          </cell>
          <cell r="O1102">
            <v>0.45</v>
          </cell>
          <cell r="P1102">
            <v>17900</v>
          </cell>
          <cell r="Q1102">
            <v>8055</v>
          </cell>
        </row>
        <row r="1103">
          <cell r="L1103" t="str">
            <v>BJ2</v>
          </cell>
          <cell r="M1103" t="str">
            <v>仕切弁・バタフライ弁（人力）φ200</v>
          </cell>
          <cell r="O1103">
            <v>1</v>
          </cell>
          <cell r="P1103" t="str">
            <v>基当り</v>
          </cell>
          <cell r="Q1103">
            <v>11455</v>
          </cell>
          <cell r="R1103" t="str">
            <v>R1</v>
          </cell>
          <cell r="S1103" t="str">
            <v>水道実務必携P95</v>
          </cell>
        </row>
        <row r="1104">
          <cell r="L1104" t="str">
            <v>-</v>
          </cell>
        </row>
        <row r="1112">
          <cell r="L1112" t="str">
            <v>-</v>
          </cell>
          <cell r="S1112">
            <v>1</v>
          </cell>
        </row>
        <row r="1113">
          <cell r="L1113" t="str">
            <v>コード</v>
          </cell>
          <cell r="M1113" t="str">
            <v>規　　　　　格</v>
          </cell>
          <cell r="N1113" t="str">
            <v>単位</v>
          </cell>
          <cell r="O1113" t="str">
            <v>数　量</v>
          </cell>
          <cell r="P1113" t="str">
            <v>単価（円）</v>
          </cell>
          <cell r="Q1113" t="str">
            <v>金額（円）</v>
          </cell>
          <cell r="R1113" t="str">
            <v>摘　　　　要</v>
          </cell>
        </row>
        <row r="1114">
          <cell r="L1114" t="str">
            <v>r0000360</v>
          </cell>
          <cell r="M1114" t="str">
            <v>配管工</v>
          </cell>
          <cell r="N1114" t="str">
            <v>人</v>
          </cell>
          <cell r="O1114">
            <v>0.18</v>
          </cell>
          <cell r="P1114">
            <v>20000</v>
          </cell>
          <cell r="Q1114">
            <v>3600</v>
          </cell>
        </row>
        <row r="1115">
          <cell r="L1115" t="str">
            <v>r0000020</v>
          </cell>
          <cell r="M1115" t="str">
            <v>普通作業員</v>
          </cell>
          <cell r="N1115" t="str">
            <v>人</v>
          </cell>
          <cell r="O1115">
            <v>0.43</v>
          </cell>
          <cell r="P1115">
            <v>17900</v>
          </cell>
          <cell r="Q1115">
            <v>7697</v>
          </cell>
        </row>
        <row r="1116">
          <cell r="L1116" t="str">
            <v>UN14</v>
          </cell>
          <cell r="M1116" t="str">
            <v>クレーン付トラック運転（４t車）（2.9t吊り）</v>
          </cell>
          <cell r="N1116" t="str">
            <v>h</v>
          </cell>
          <cell r="O1116">
            <v>1.1000000000000001</v>
          </cell>
          <cell r="P1116">
            <v>7130</v>
          </cell>
          <cell r="Q1116">
            <v>7843</v>
          </cell>
        </row>
        <row r="1117">
          <cell r="L1117" t="str">
            <v>BA1</v>
          </cell>
          <cell r="M1117" t="str">
            <v>バタフライ弁（機械）φ350</v>
          </cell>
          <cell r="O1117">
            <v>1</v>
          </cell>
          <cell r="P1117" t="str">
            <v>基当り</v>
          </cell>
          <cell r="Q1117">
            <v>19140</v>
          </cell>
          <cell r="R1117" t="str">
            <v>R1</v>
          </cell>
          <cell r="S1117" t="str">
            <v>水道実務必携P95</v>
          </cell>
        </row>
        <row r="1118">
          <cell r="L1118" t="str">
            <v>-</v>
          </cell>
        </row>
        <row r="1125">
          <cell r="L1125" t="str">
            <v>-</v>
          </cell>
          <cell r="S1125">
            <v>1</v>
          </cell>
        </row>
        <row r="1126">
          <cell r="L1126" t="str">
            <v>コード</v>
          </cell>
          <cell r="M1126" t="str">
            <v>規　　　　　格</v>
          </cell>
          <cell r="N1126" t="str">
            <v>単位</v>
          </cell>
          <cell r="O1126" t="str">
            <v>数　量</v>
          </cell>
          <cell r="P1126" t="str">
            <v>単価（円）</v>
          </cell>
          <cell r="Q1126" t="str">
            <v>金額（円）</v>
          </cell>
          <cell r="R1126" t="str">
            <v>摘　　　　要</v>
          </cell>
        </row>
        <row r="1127">
          <cell r="L1127" t="str">
            <v>r0000360</v>
          </cell>
          <cell r="M1127" t="str">
            <v>配管工</v>
          </cell>
          <cell r="N1127" t="str">
            <v>人</v>
          </cell>
          <cell r="O1127">
            <v>0.62</v>
          </cell>
          <cell r="P1127">
            <v>20000</v>
          </cell>
          <cell r="Q1127">
            <v>12400</v>
          </cell>
        </row>
        <row r="1128">
          <cell r="L1128" t="str">
            <v>r0000020</v>
          </cell>
          <cell r="M1128" t="str">
            <v>普通作業員</v>
          </cell>
          <cell r="N1128" t="str">
            <v>人</v>
          </cell>
          <cell r="O1128">
            <v>1.6</v>
          </cell>
          <cell r="P1128">
            <v>17900</v>
          </cell>
          <cell r="Q1128">
            <v>28640</v>
          </cell>
        </row>
        <row r="1129">
          <cell r="L1129" t="str">
            <v>L0108001</v>
          </cell>
          <cell r="M1129" t="str">
            <v>トラッククレーン賃料（4.9t吊り）</v>
          </cell>
          <cell r="N1129" t="str">
            <v>日</v>
          </cell>
          <cell r="O1129">
            <v>0.28999999999999998</v>
          </cell>
          <cell r="P1129">
            <v>33400</v>
          </cell>
          <cell r="Q1129">
            <v>9686</v>
          </cell>
        </row>
        <row r="1130">
          <cell r="L1130" t="str">
            <v>BA2</v>
          </cell>
          <cell r="M1130" t="str">
            <v>バタフライ弁（機械）φ450</v>
          </cell>
          <cell r="O1130">
            <v>1</v>
          </cell>
          <cell r="P1130" t="str">
            <v>基当り</v>
          </cell>
          <cell r="Q1130">
            <v>50726</v>
          </cell>
          <cell r="R1130" t="str">
            <v>R1</v>
          </cell>
          <cell r="S1130" t="str">
            <v>水道実務必携P95</v>
          </cell>
        </row>
        <row r="1131">
          <cell r="L1131" t="str">
            <v>-</v>
          </cell>
        </row>
        <row r="1138">
          <cell r="L1138" t="str">
            <v>-</v>
          </cell>
          <cell r="S1138">
            <v>1</v>
          </cell>
        </row>
        <row r="1139">
          <cell r="L1139" t="str">
            <v>コード</v>
          </cell>
          <cell r="M1139" t="str">
            <v>規　　　　　格</v>
          </cell>
          <cell r="N1139" t="str">
            <v>単位</v>
          </cell>
          <cell r="O1139" t="str">
            <v>数　量</v>
          </cell>
          <cell r="P1139" t="str">
            <v>単価（円）</v>
          </cell>
          <cell r="Q1139" t="str">
            <v>金額（円）</v>
          </cell>
          <cell r="R1139" t="str">
            <v>摘　　　　要</v>
          </cell>
        </row>
        <row r="1140">
          <cell r="L1140" t="str">
            <v>r0000360</v>
          </cell>
          <cell r="M1140" t="str">
            <v>配管工</v>
          </cell>
          <cell r="N1140" t="str">
            <v>人</v>
          </cell>
          <cell r="O1140">
            <v>0.57000000000000006</v>
          </cell>
          <cell r="P1140">
            <v>20000</v>
          </cell>
          <cell r="Q1140">
            <v>11400</v>
          </cell>
        </row>
        <row r="1141">
          <cell r="L1141" t="str">
            <v>r0000020</v>
          </cell>
          <cell r="M1141" t="str">
            <v>普通作業員</v>
          </cell>
          <cell r="N1141" t="str">
            <v>人</v>
          </cell>
          <cell r="O1141">
            <v>1.1400000000000001</v>
          </cell>
          <cell r="P1141">
            <v>17900</v>
          </cell>
          <cell r="Q1141">
            <v>20406</v>
          </cell>
        </row>
        <row r="1142">
          <cell r="L1142" t="str">
            <v>-</v>
          </cell>
          <cell r="M1142" t="str">
            <v>諸雑費</v>
          </cell>
          <cell r="N1142" t="str">
            <v>式</v>
          </cell>
          <cell r="O1142">
            <v>1.e-002</v>
          </cell>
          <cell r="P1142">
            <v>31806</v>
          </cell>
          <cell r="Q1142">
            <v>318</v>
          </cell>
        </row>
        <row r="1143">
          <cell r="L1143" t="str">
            <v>AB1</v>
          </cell>
          <cell r="M1143" t="str">
            <v>空気弁φ150弁座有り</v>
          </cell>
          <cell r="O1143">
            <v>1</v>
          </cell>
          <cell r="P1143" t="str">
            <v>基当り</v>
          </cell>
          <cell r="Q1143">
            <v>32124</v>
          </cell>
          <cell r="R1143" t="str">
            <v>R1</v>
          </cell>
          <cell r="S1143" t="str">
            <v>水道実務必携P96</v>
          </cell>
        </row>
        <row r="1144">
          <cell r="L1144" t="str">
            <v>-</v>
          </cell>
        </row>
        <row r="1152">
          <cell r="L1152" t="str">
            <v>-</v>
          </cell>
          <cell r="S1152">
            <v>1</v>
          </cell>
        </row>
        <row r="1153">
          <cell r="L1153" t="str">
            <v>コード</v>
          </cell>
          <cell r="M1153" t="str">
            <v>規　　　　　格</v>
          </cell>
          <cell r="N1153" t="str">
            <v>単位</v>
          </cell>
          <cell r="O1153" t="str">
            <v>数　量</v>
          </cell>
          <cell r="P1153" t="str">
            <v>単価（円）</v>
          </cell>
          <cell r="Q1153" t="str">
            <v>金額（円）</v>
          </cell>
          <cell r="R1153" t="str">
            <v>摘　　　　要</v>
          </cell>
        </row>
        <row r="1154">
          <cell r="L1154" t="str">
            <v>r0000360</v>
          </cell>
          <cell r="M1154" t="str">
            <v>配管工</v>
          </cell>
          <cell r="N1154" t="str">
            <v>人</v>
          </cell>
          <cell r="O1154">
            <v>0.67</v>
          </cell>
          <cell r="P1154">
            <v>20000</v>
          </cell>
          <cell r="Q1154">
            <v>13400</v>
          </cell>
        </row>
        <row r="1155">
          <cell r="L1155" t="str">
            <v>r0000020</v>
          </cell>
          <cell r="M1155" t="str">
            <v>普通作業員</v>
          </cell>
          <cell r="N1155" t="str">
            <v>人</v>
          </cell>
          <cell r="O1155">
            <v>1.34</v>
          </cell>
          <cell r="P1155">
            <v>17900</v>
          </cell>
          <cell r="Q1155">
            <v>23986</v>
          </cell>
        </row>
        <row r="1156">
          <cell r="L1156" t="str">
            <v>-</v>
          </cell>
          <cell r="M1156" t="str">
            <v>諸雑費</v>
          </cell>
          <cell r="N1156" t="str">
            <v>式</v>
          </cell>
          <cell r="O1156">
            <v>1.e-002</v>
          </cell>
          <cell r="P1156">
            <v>37386</v>
          </cell>
          <cell r="Q1156">
            <v>373</v>
          </cell>
        </row>
        <row r="1157">
          <cell r="L1157" t="str">
            <v>AB2</v>
          </cell>
          <cell r="M1157" t="str">
            <v>空気弁φ200弁座有り</v>
          </cell>
          <cell r="O1157">
            <v>1</v>
          </cell>
          <cell r="P1157" t="str">
            <v>基当り</v>
          </cell>
          <cell r="Q1157">
            <v>37759</v>
          </cell>
          <cell r="R1157" t="str">
            <v>R1</v>
          </cell>
          <cell r="S1157" t="str">
            <v>水道実務必携P96</v>
          </cell>
        </row>
        <row r="1158">
          <cell r="L1158" t="str">
            <v>-</v>
          </cell>
        </row>
        <row r="1166">
          <cell r="L1166" t="str">
            <v>-</v>
          </cell>
          <cell r="S1166">
            <v>1</v>
          </cell>
        </row>
        <row r="1167">
          <cell r="L1167" t="str">
            <v>コード</v>
          </cell>
          <cell r="M1167" t="str">
            <v>規　　　　　格</v>
          </cell>
          <cell r="N1167" t="str">
            <v>単位</v>
          </cell>
          <cell r="O1167" t="str">
            <v>数　量</v>
          </cell>
          <cell r="P1167" t="str">
            <v>単価（円）</v>
          </cell>
          <cell r="Q1167" t="str">
            <v>金額（円）</v>
          </cell>
          <cell r="R1167" t="str">
            <v>摘　　　　要</v>
          </cell>
        </row>
        <row r="1168">
          <cell r="L1168" t="str">
            <v>r0000360</v>
          </cell>
          <cell r="M1168" t="str">
            <v>配管工</v>
          </cell>
          <cell r="N1168" t="str">
            <v>人</v>
          </cell>
          <cell r="O1168">
            <v>0.2</v>
          </cell>
          <cell r="P1168">
            <v>20000</v>
          </cell>
          <cell r="Q1168">
            <v>4000</v>
          </cell>
        </row>
        <row r="1169">
          <cell r="L1169" t="str">
            <v>r0000020</v>
          </cell>
          <cell r="M1169" t="str">
            <v>普通作業員</v>
          </cell>
          <cell r="N1169" t="str">
            <v>人</v>
          </cell>
          <cell r="O1169">
            <v>0.23</v>
          </cell>
          <cell r="P1169">
            <v>17900</v>
          </cell>
          <cell r="Q1169">
            <v>4117</v>
          </cell>
        </row>
        <row r="1170">
          <cell r="L1170" t="str">
            <v>UN14</v>
          </cell>
          <cell r="M1170" t="str">
            <v>クレーン付トラック運転（４t車）（2.9t吊り）</v>
          </cell>
          <cell r="N1170" t="str">
            <v>h</v>
          </cell>
          <cell r="O1170">
            <v>0.56999999999999995</v>
          </cell>
          <cell r="P1170">
            <v>7130</v>
          </cell>
          <cell r="Q1170">
            <v>4064</v>
          </cell>
        </row>
        <row r="1171">
          <cell r="L1171" t="str">
            <v>-</v>
          </cell>
          <cell r="M1171" t="str">
            <v>諸雑費</v>
          </cell>
          <cell r="N1171" t="str">
            <v>式</v>
          </cell>
          <cell r="O1171">
            <v>1.e-002</v>
          </cell>
          <cell r="P1171">
            <v>8117</v>
          </cell>
          <cell r="Q1171">
            <v>81</v>
          </cell>
        </row>
        <row r="1172">
          <cell r="L1172" t="str">
            <v>HS1</v>
          </cell>
          <cell r="M1172" t="str">
            <v>消火栓設置（地上式）単口（機械）</v>
          </cell>
          <cell r="O1172">
            <v>1</v>
          </cell>
          <cell r="P1172" t="str">
            <v>基当り</v>
          </cell>
          <cell r="Q1172">
            <v>12262</v>
          </cell>
          <cell r="R1172" t="str">
            <v>R1</v>
          </cell>
          <cell r="S1172" t="str">
            <v>水道実務必携P96</v>
          </cell>
        </row>
        <row r="1173">
          <cell r="L1173" t="str">
            <v>-</v>
          </cell>
        </row>
        <row r="1179">
          <cell r="L1179" t="str">
            <v>-</v>
          </cell>
          <cell r="S1179">
            <v>1</v>
          </cell>
        </row>
        <row r="1180">
          <cell r="L1180" t="str">
            <v>コード</v>
          </cell>
          <cell r="M1180" t="str">
            <v>規　　　　　格</v>
          </cell>
          <cell r="N1180" t="str">
            <v>単位</v>
          </cell>
          <cell r="O1180" t="str">
            <v>数　量</v>
          </cell>
          <cell r="P1180" t="str">
            <v>単価（円）</v>
          </cell>
          <cell r="Q1180" t="str">
            <v>金額（円）</v>
          </cell>
          <cell r="R1180" t="str">
            <v>摘　　　　要</v>
          </cell>
        </row>
        <row r="1181">
          <cell r="L1181" t="str">
            <v>r0000360</v>
          </cell>
          <cell r="M1181" t="str">
            <v>配管工</v>
          </cell>
          <cell r="N1181" t="str">
            <v>人</v>
          </cell>
          <cell r="O1181">
            <v>0.2</v>
          </cell>
          <cell r="P1181">
            <v>20000</v>
          </cell>
          <cell r="Q1181">
            <v>4000</v>
          </cell>
        </row>
        <row r="1182">
          <cell r="L1182" t="str">
            <v>r0000020</v>
          </cell>
          <cell r="M1182" t="str">
            <v>普通作業員</v>
          </cell>
          <cell r="N1182" t="str">
            <v>人</v>
          </cell>
          <cell r="O1182">
            <v>0.23</v>
          </cell>
          <cell r="P1182">
            <v>17900</v>
          </cell>
          <cell r="Q1182">
            <v>4117</v>
          </cell>
        </row>
        <row r="1183">
          <cell r="L1183" t="str">
            <v>UN14</v>
          </cell>
          <cell r="M1183" t="str">
            <v>クレーン付トラック運転（４t車）（2.9t吊り）</v>
          </cell>
          <cell r="N1183" t="str">
            <v>h</v>
          </cell>
          <cell r="O1183">
            <v>0.56999999999999995</v>
          </cell>
          <cell r="P1183">
            <v>7130</v>
          </cell>
          <cell r="Q1183">
            <v>4064</v>
          </cell>
        </row>
        <row r="1184">
          <cell r="L1184" t="str">
            <v>-</v>
          </cell>
          <cell r="M1184" t="str">
            <v>諸雑費</v>
          </cell>
          <cell r="N1184" t="str">
            <v>式</v>
          </cell>
          <cell r="O1184">
            <v>1.e-002</v>
          </cell>
          <cell r="P1184">
            <v>8117</v>
          </cell>
          <cell r="Q1184">
            <v>81</v>
          </cell>
        </row>
        <row r="1185">
          <cell r="L1185" t="str">
            <v>HS2</v>
          </cell>
          <cell r="M1185" t="str">
            <v>消火栓設置（地上式）単口（機械）</v>
          </cell>
          <cell r="O1185">
            <v>1</v>
          </cell>
          <cell r="P1185" t="str">
            <v>基当り</v>
          </cell>
          <cell r="Q1185">
            <v>12262</v>
          </cell>
          <cell r="R1185" t="str">
            <v>R1</v>
          </cell>
          <cell r="S1185" t="str">
            <v>水道実務必携P96</v>
          </cell>
        </row>
        <row r="1186">
          <cell r="L1186" t="str">
            <v>-</v>
          </cell>
        </row>
        <row r="1192">
          <cell r="L1192" t="str">
            <v>-</v>
          </cell>
          <cell r="S1192">
            <v>1</v>
          </cell>
        </row>
        <row r="1193">
          <cell r="L1193" t="str">
            <v>コード</v>
          </cell>
          <cell r="M1193" t="str">
            <v>規　　　　　格</v>
          </cell>
          <cell r="N1193" t="str">
            <v>単位</v>
          </cell>
          <cell r="O1193" t="str">
            <v>数　量</v>
          </cell>
          <cell r="P1193" t="str">
            <v>単価（円）</v>
          </cell>
          <cell r="Q1193" t="str">
            <v>金額（円）</v>
          </cell>
          <cell r="R1193" t="str">
            <v>摘　　　　要</v>
          </cell>
        </row>
        <row r="1194">
          <cell r="L1194" t="str">
            <v>r0000360</v>
          </cell>
          <cell r="M1194" t="str">
            <v>配管工</v>
          </cell>
          <cell r="N1194" t="str">
            <v>人</v>
          </cell>
          <cell r="O1194">
            <v>0.4</v>
          </cell>
          <cell r="P1194">
            <v>20000</v>
          </cell>
          <cell r="Q1194">
            <v>8000</v>
          </cell>
        </row>
        <row r="1195">
          <cell r="L1195" t="str">
            <v>r0000020</v>
          </cell>
          <cell r="M1195" t="str">
            <v>普通作業員</v>
          </cell>
          <cell r="N1195" t="str">
            <v>人</v>
          </cell>
          <cell r="O1195">
            <v>0.71</v>
          </cell>
          <cell r="P1195">
            <v>17900</v>
          </cell>
          <cell r="Q1195">
            <v>12709</v>
          </cell>
        </row>
        <row r="1196">
          <cell r="L1196" t="str">
            <v>-</v>
          </cell>
          <cell r="M1196" t="str">
            <v>諸雑費</v>
          </cell>
          <cell r="N1196" t="str">
            <v>式</v>
          </cell>
          <cell r="O1196">
            <v>1.e-002</v>
          </cell>
          <cell r="P1196">
            <v>20709</v>
          </cell>
          <cell r="Q1196">
            <v>207</v>
          </cell>
        </row>
        <row r="1197">
          <cell r="L1197" t="str">
            <v>HJ1</v>
          </cell>
          <cell r="M1197" t="str">
            <v>消火栓設置（地上式）双口（人力）</v>
          </cell>
          <cell r="O1197">
            <v>1</v>
          </cell>
          <cell r="P1197" t="str">
            <v>基当り</v>
          </cell>
          <cell r="Q1197">
            <v>20916</v>
          </cell>
          <cell r="R1197" t="str">
            <v>R1</v>
          </cell>
          <cell r="S1197" t="str">
            <v>水道実務必携P96</v>
          </cell>
        </row>
        <row r="1198">
          <cell r="L1198" t="str">
            <v>-</v>
          </cell>
        </row>
        <row r="1205">
          <cell r="L1205" t="str">
            <v>-</v>
          </cell>
          <cell r="S1205">
            <v>1</v>
          </cell>
        </row>
        <row r="1206">
          <cell r="L1206" t="str">
            <v>コード</v>
          </cell>
          <cell r="M1206" t="str">
            <v>規　　　　　格</v>
          </cell>
          <cell r="N1206" t="str">
            <v>単位</v>
          </cell>
          <cell r="O1206" t="str">
            <v>数　量</v>
          </cell>
          <cell r="P1206" t="str">
            <v>単価（円）</v>
          </cell>
          <cell r="Q1206" t="str">
            <v>金額（円）</v>
          </cell>
          <cell r="R1206" t="str">
            <v>摘　　　　要</v>
          </cell>
        </row>
        <row r="1207">
          <cell r="L1207" t="str">
            <v>r0000360</v>
          </cell>
          <cell r="M1207" t="str">
            <v>配管工</v>
          </cell>
          <cell r="N1207" t="str">
            <v>人</v>
          </cell>
          <cell r="O1207">
            <v>0.27</v>
          </cell>
          <cell r="P1207">
            <v>20000</v>
          </cell>
          <cell r="Q1207">
            <v>5400</v>
          </cell>
        </row>
        <row r="1208">
          <cell r="L1208" t="str">
            <v>r0000020</v>
          </cell>
          <cell r="M1208" t="str">
            <v>普通作業員</v>
          </cell>
          <cell r="N1208" t="str">
            <v>人</v>
          </cell>
          <cell r="O1208">
            <v>0.53</v>
          </cell>
          <cell r="P1208">
            <v>17900</v>
          </cell>
          <cell r="Q1208">
            <v>9487</v>
          </cell>
        </row>
        <row r="1209">
          <cell r="L1209" t="str">
            <v>-</v>
          </cell>
          <cell r="M1209" t="str">
            <v>諸雑費</v>
          </cell>
          <cell r="N1209" t="str">
            <v>式</v>
          </cell>
          <cell r="O1209">
            <v>1.e-002</v>
          </cell>
          <cell r="P1209">
            <v>14887</v>
          </cell>
          <cell r="Q1209">
            <v>148</v>
          </cell>
        </row>
        <row r="1210">
          <cell r="L1210" t="str">
            <v>HJ2</v>
          </cell>
          <cell r="M1210" t="str">
            <v>消火栓設置（地上式）単口（人力）</v>
          </cell>
          <cell r="O1210">
            <v>1</v>
          </cell>
          <cell r="P1210" t="str">
            <v>基当り</v>
          </cell>
          <cell r="Q1210">
            <v>15035</v>
          </cell>
          <cell r="R1210" t="str">
            <v>R1</v>
          </cell>
          <cell r="S1210" t="str">
            <v>水道実務必携P96</v>
          </cell>
        </row>
        <row r="1211">
          <cell r="L1211" t="str">
            <v>-</v>
          </cell>
        </row>
        <row r="1218">
          <cell r="L1218" t="str">
            <v>-</v>
          </cell>
          <cell r="S1218">
            <v>1</v>
          </cell>
        </row>
        <row r="1219">
          <cell r="L1219" t="str">
            <v>コード</v>
          </cell>
          <cell r="M1219" t="str">
            <v>規　　　　　格</v>
          </cell>
          <cell r="N1219" t="str">
            <v>単位</v>
          </cell>
          <cell r="O1219" t="str">
            <v>数　量</v>
          </cell>
          <cell r="P1219" t="str">
            <v>単価（円）</v>
          </cell>
          <cell r="Q1219" t="str">
            <v>金額（円）</v>
          </cell>
          <cell r="R1219" t="str">
            <v>摘　　　　要</v>
          </cell>
        </row>
        <row r="1220">
          <cell r="L1220" t="str">
            <v>r0000020</v>
          </cell>
          <cell r="M1220" t="str">
            <v>普通作業員</v>
          </cell>
          <cell r="N1220" t="str">
            <v>人</v>
          </cell>
          <cell r="O1220">
            <v>0.14000000000000001</v>
          </cell>
          <cell r="P1220">
            <v>17900</v>
          </cell>
          <cell r="Q1220">
            <v>2506</v>
          </cell>
        </row>
        <row r="1221">
          <cell r="L1221" t="str">
            <v>Z0203010</v>
          </cell>
          <cell r="M1221" t="str">
            <v>無収縮材　セメント系　1000m3未満</v>
          </cell>
          <cell r="N1221" t="str">
            <v>ｋｇ</v>
          </cell>
          <cell r="O1221">
            <v>7.0000000000000001e-003</v>
          </cell>
          <cell r="P1221">
            <v>125</v>
          </cell>
          <cell r="Q1221">
            <v>0</v>
          </cell>
        </row>
        <row r="1222">
          <cell r="L1222" t="str">
            <v>TE1</v>
          </cell>
          <cell r="M1222" t="str">
            <v>鉄蓋設置　30kg以上60kg未満</v>
          </cell>
          <cell r="O1222">
            <v>1</v>
          </cell>
          <cell r="P1222" t="str">
            <v>個当り</v>
          </cell>
          <cell r="Q1222">
            <v>2506</v>
          </cell>
          <cell r="R1222" t="str">
            <v>R1</v>
          </cell>
          <cell r="S1222" t="str">
            <v>水道実務必携P97</v>
          </cell>
        </row>
        <row r="1223">
          <cell r="L1223" t="str">
            <v>-</v>
          </cell>
        </row>
        <row r="1231">
          <cell r="L1231" t="str">
            <v>-</v>
          </cell>
          <cell r="S1231">
            <v>1</v>
          </cell>
        </row>
        <row r="1232">
          <cell r="L1232" t="str">
            <v>コード</v>
          </cell>
          <cell r="M1232" t="str">
            <v>規　　　　　格</v>
          </cell>
          <cell r="N1232" t="str">
            <v>単位</v>
          </cell>
          <cell r="O1232" t="str">
            <v>数　量</v>
          </cell>
          <cell r="P1232" t="str">
            <v>単価（円）</v>
          </cell>
          <cell r="Q1232" t="str">
            <v>金額（円）</v>
          </cell>
          <cell r="R1232" t="str">
            <v>摘　　　　要</v>
          </cell>
        </row>
        <row r="1233">
          <cell r="L1233" t="str">
            <v>r0000020</v>
          </cell>
          <cell r="M1233" t="str">
            <v>普通作業員</v>
          </cell>
          <cell r="N1233" t="str">
            <v>人</v>
          </cell>
          <cell r="O1233">
            <v>0.14000000000000001</v>
          </cell>
          <cell r="P1233">
            <v>17900</v>
          </cell>
          <cell r="Q1233">
            <v>2506</v>
          </cell>
        </row>
        <row r="1234">
          <cell r="L1234" t="str">
            <v>Z0203010</v>
          </cell>
          <cell r="M1234" t="str">
            <v>無収縮材　セメント系　1000m3未満</v>
          </cell>
          <cell r="N1234" t="str">
            <v>ｋｇ</v>
          </cell>
          <cell r="O1234">
            <v>7.0000000000000001e-003</v>
          </cell>
          <cell r="P1234">
            <v>125</v>
          </cell>
          <cell r="Q1234">
            <v>0</v>
          </cell>
        </row>
        <row r="1235">
          <cell r="L1235" t="str">
            <v>TE2</v>
          </cell>
          <cell r="M1235" t="str">
            <v>鉄蓋設置　30kg以上60kg未満</v>
          </cell>
          <cell r="O1235">
            <v>1</v>
          </cell>
          <cell r="P1235" t="str">
            <v>個当り</v>
          </cell>
          <cell r="Q1235">
            <v>2506</v>
          </cell>
          <cell r="R1235" t="str">
            <v>R1</v>
          </cell>
          <cell r="S1235" t="str">
            <v>水道実務必携P97</v>
          </cell>
        </row>
        <row r="1236">
          <cell r="L1236" t="str">
            <v>-</v>
          </cell>
        </row>
        <row r="1244">
          <cell r="L1244" t="str">
            <v>-</v>
          </cell>
          <cell r="S1244">
            <v>0</v>
          </cell>
        </row>
        <row r="1245">
          <cell r="L1245" t="str">
            <v>コード</v>
          </cell>
          <cell r="M1245" t="str">
            <v>規　　　　　格</v>
          </cell>
          <cell r="N1245" t="str">
            <v>単位</v>
          </cell>
          <cell r="O1245" t="str">
            <v>数　量</v>
          </cell>
          <cell r="P1245" t="str">
            <v>単価（円）</v>
          </cell>
          <cell r="Q1245" t="str">
            <v>金額（円）</v>
          </cell>
          <cell r="R1245" t="str">
            <v>摘　　　　要</v>
          </cell>
        </row>
        <row r="1246">
          <cell r="L1246" t="str">
            <v>r0000020</v>
          </cell>
          <cell r="M1246" t="str">
            <v>普通作業員（調整リング）</v>
          </cell>
          <cell r="N1246" t="str">
            <v>人</v>
          </cell>
          <cell r="O1246">
            <v>4.e-002</v>
          </cell>
          <cell r="P1246">
            <v>17900</v>
          </cell>
          <cell r="Q1246">
            <v>716</v>
          </cell>
        </row>
        <row r="1247">
          <cell r="L1247" t="str">
            <v>r0000020</v>
          </cell>
          <cell r="M1247" t="str">
            <v>普通作業員（上部壁）</v>
          </cell>
          <cell r="N1247" t="str">
            <v>人</v>
          </cell>
          <cell r="O1247">
            <v>5.e-002</v>
          </cell>
          <cell r="P1247">
            <v>17900</v>
          </cell>
          <cell r="Q1247">
            <v>895</v>
          </cell>
        </row>
        <row r="1248">
          <cell r="L1248" t="str">
            <v>r0000020</v>
          </cell>
          <cell r="M1248" t="str">
            <v>普通作業員（中部壁）</v>
          </cell>
          <cell r="N1248" t="str">
            <v>人</v>
          </cell>
          <cell r="O1248">
            <v>5.e-002</v>
          </cell>
          <cell r="P1248">
            <v>17900</v>
          </cell>
          <cell r="Q1248">
            <v>895</v>
          </cell>
        </row>
        <row r="1249">
          <cell r="L1249" t="str">
            <v>r0000020</v>
          </cell>
          <cell r="M1249" t="str">
            <v>普通作業員（下部壁）</v>
          </cell>
          <cell r="N1249" t="str">
            <v>人</v>
          </cell>
          <cell r="O1249">
            <v>4.e-002</v>
          </cell>
          <cell r="P1249">
            <v>17900</v>
          </cell>
          <cell r="Q1249">
            <v>716</v>
          </cell>
        </row>
        <row r="1250">
          <cell r="L1250" t="str">
            <v>r0000020</v>
          </cell>
          <cell r="M1250" t="str">
            <v>普通作業員（底部）</v>
          </cell>
          <cell r="N1250" t="str">
            <v>人</v>
          </cell>
          <cell r="O1250">
            <v>4.e-002</v>
          </cell>
          <cell r="P1250">
            <v>17900</v>
          </cell>
          <cell r="Q1250">
            <v>716</v>
          </cell>
        </row>
        <row r="1251">
          <cell r="L1251" t="str">
            <v>RE1</v>
          </cell>
          <cell r="M1251" t="str">
            <v>レジコンクリート製ボックス（空気弁）Ｈ＝790</v>
          </cell>
          <cell r="O1251">
            <v>1</v>
          </cell>
          <cell r="P1251" t="str">
            <v>個当り</v>
          </cell>
          <cell r="Q1251">
            <v>3938</v>
          </cell>
          <cell r="R1251" t="str">
            <v>R1</v>
          </cell>
          <cell r="S1251" t="str">
            <v>水道実務必携P99</v>
          </cell>
        </row>
        <row r="1252">
          <cell r="L1252" t="str">
            <v>-</v>
          </cell>
        </row>
        <row r="1257">
          <cell r="L1257" t="str">
            <v>-</v>
          </cell>
          <cell r="S1257">
            <v>0</v>
          </cell>
        </row>
        <row r="1258">
          <cell r="L1258" t="str">
            <v>コード</v>
          </cell>
          <cell r="M1258" t="str">
            <v>規　　　　　格</v>
          </cell>
          <cell r="N1258" t="str">
            <v>単位</v>
          </cell>
          <cell r="O1258" t="str">
            <v>数　量</v>
          </cell>
          <cell r="P1258" t="str">
            <v>単価（円）</v>
          </cell>
          <cell r="Q1258" t="str">
            <v>金額（円）</v>
          </cell>
          <cell r="R1258" t="str">
            <v>摘　　　　要</v>
          </cell>
        </row>
        <row r="1259">
          <cell r="L1259" t="str">
            <v>r0000020</v>
          </cell>
          <cell r="M1259" t="str">
            <v>普通作業員（調整リング）</v>
          </cell>
          <cell r="N1259" t="str">
            <v>人</v>
          </cell>
          <cell r="O1259">
            <v>4.e-002</v>
          </cell>
          <cell r="P1259">
            <v>17900</v>
          </cell>
          <cell r="Q1259">
            <v>716</v>
          </cell>
        </row>
        <row r="1260">
          <cell r="L1260" t="str">
            <v>r0000020</v>
          </cell>
          <cell r="M1260" t="str">
            <v>普通作業員（上部壁）</v>
          </cell>
          <cell r="N1260" t="str">
            <v>人</v>
          </cell>
          <cell r="O1260">
            <v>5.e-002</v>
          </cell>
          <cell r="P1260">
            <v>17900</v>
          </cell>
          <cell r="Q1260">
            <v>895</v>
          </cell>
        </row>
        <row r="1261">
          <cell r="L1261" t="str">
            <v>r0000020</v>
          </cell>
          <cell r="M1261" t="str">
            <v>普通作業員（中部壁）</v>
          </cell>
          <cell r="N1261" t="str">
            <v>人</v>
          </cell>
          <cell r="O1261">
            <v>4.e-002</v>
          </cell>
          <cell r="P1261">
            <v>17900</v>
          </cell>
          <cell r="Q1261">
            <v>716</v>
          </cell>
        </row>
        <row r="1262">
          <cell r="L1262" t="str">
            <v>r0000020</v>
          </cell>
          <cell r="M1262" t="str">
            <v>普通作業員（下部壁）</v>
          </cell>
          <cell r="N1262" t="str">
            <v>人</v>
          </cell>
          <cell r="O1262">
            <v>5.e-002</v>
          </cell>
          <cell r="P1262">
            <v>17900</v>
          </cell>
          <cell r="Q1262">
            <v>895</v>
          </cell>
        </row>
        <row r="1263">
          <cell r="L1263" t="str">
            <v>r0000020</v>
          </cell>
          <cell r="M1263" t="str">
            <v>普通作業員（底部）</v>
          </cell>
          <cell r="N1263" t="str">
            <v>人</v>
          </cell>
          <cell r="O1263">
            <v>4.e-002</v>
          </cell>
          <cell r="P1263">
            <v>17900</v>
          </cell>
          <cell r="Q1263">
            <v>716</v>
          </cell>
        </row>
        <row r="1264">
          <cell r="L1264" t="str">
            <v>RE2</v>
          </cell>
          <cell r="M1264" t="str">
            <v>レジコンクリート製ボックス（空気弁）Ｈ＝890</v>
          </cell>
          <cell r="O1264">
            <v>1</v>
          </cell>
          <cell r="P1264" t="str">
            <v>個当り</v>
          </cell>
          <cell r="Q1264">
            <v>3938</v>
          </cell>
          <cell r="R1264" t="str">
            <v>R1</v>
          </cell>
          <cell r="S1264" t="str">
            <v>水道実務必携P99</v>
          </cell>
        </row>
        <row r="1265">
          <cell r="L1265" t="str">
            <v>-</v>
          </cell>
        </row>
        <row r="1270">
          <cell r="L1270" t="str">
            <v>-</v>
          </cell>
          <cell r="S1270">
            <v>1</v>
          </cell>
        </row>
        <row r="1271">
          <cell r="L1271" t="str">
            <v>コード</v>
          </cell>
          <cell r="M1271" t="str">
            <v>規　　　　　格</v>
          </cell>
          <cell r="N1271" t="str">
            <v>単位</v>
          </cell>
          <cell r="O1271" t="str">
            <v>数　量</v>
          </cell>
          <cell r="P1271" t="str">
            <v>単価（円）</v>
          </cell>
          <cell r="Q1271" t="str">
            <v>金額（円）</v>
          </cell>
          <cell r="R1271" t="str">
            <v>摘　　　　要</v>
          </cell>
        </row>
        <row r="1272">
          <cell r="L1272" t="str">
            <v>r0000020</v>
          </cell>
          <cell r="M1272" t="str">
            <v>普通作業員</v>
          </cell>
          <cell r="N1272" t="str">
            <v>人</v>
          </cell>
          <cell r="O1272">
            <v>4.e-002</v>
          </cell>
          <cell r="P1272">
            <v>17900</v>
          </cell>
          <cell r="Q1272">
            <v>716</v>
          </cell>
        </row>
        <row r="1273">
          <cell r="L1273" t="str">
            <v>BS1</v>
          </cell>
          <cell r="M1273" t="str">
            <v>弁筐設置（ねじ式）　底板使用</v>
          </cell>
          <cell r="O1273">
            <v>1</v>
          </cell>
          <cell r="P1273" t="str">
            <v>個当り</v>
          </cell>
          <cell r="Q1273">
            <v>716</v>
          </cell>
          <cell r="R1273" t="str">
            <v>R1</v>
          </cell>
          <cell r="S1273" t="str">
            <v>水道実務必携P100</v>
          </cell>
        </row>
        <row r="1274">
          <cell r="L1274" t="str">
            <v>-</v>
          </cell>
        </row>
        <row r="1283">
          <cell r="L1283" t="str">
            <v>-</v>
          </cell>
          <cell r="S1283">
            <v>1</v>
          </cell>
        </row>
        <row r="1284">
          <cell r="L1284" t="str">
            <v>コード</v>
          </cell>
          <cell r="M1284" t="str">
            <v>規　　　　　格</v>
          </cell>
          <cell r="N1284" t="str">
            <v>単位</v>
          </cell>
          <cell r="O1284" t="str">
            <v>数　量</v>
          </cell>
          <cell r="P1284" t="str">
            <v>単価（円）</v>
          </cell>
          <cell r="Q1284" t="str">
            <v>金額（円）</v>
          </cell>
          <cell r="R1284" t="str">
            <v>摘　　　　要</v>
          </cell>
        </row>
        <row r="1285">
          <cell r="L1285" t="str">
            <v>r0000020</v>
          </cell>
          <cell r="M1285" t="str">
            <v>普通作業員</v>
          </cell>
          <cell r="N1285" t="str">
            <v>人</v>
          </cell>
          <cell r="O1285">
            <v>3.e-002</v>
          </cell>
          <cell r="P1285">
            <v>17900</v>
          </cell>
          <cell r="Q1285">
            <v>537</v>
          </cell>
        </row>
        <row r="1286">
          <cell r="L1286" t="str">
            <v>BS2</v>
          </cell>
          <cell r="M1286" t="str">
            <v>弁筐設置（ねじ式）　底板無</v>
          </cell>
          <cell r="O1286">
            <v>1</v>
          </cell>
          <cell r="P1286" t="str">
            <v>個当り</v>
          </cell>
          <cell r="Q1286">
            <v>537</v>
          </cell>
          <cell r="R1286" t="str">
            <v>R1</v>
          </cell>
          <cell r="S1286" t="str">
            <v>水道実務必携P100</v>
          </cell>
        </row>
        <row r="1287">
          <cell r="L1287" t="str">
            <v>-</v>
          </cell>
        </row>
        <row r="1296">
          <cell r="L1296" t="str">
            <v>-</v>
          </cell>
          <cell r="S1296">
            <v>1</v>
          </cell>
        </row>
        <row r="1297">
          <cell r="L1297" t="str">
            <v>コード</v>
          </cell>
          <cell r="M1297" t="str">
            <v>規　　　　　格</v>
          </cell>
          <cell r="N1297" t="str">
            <v>単位</v>
          </cell>
          <cell r="O1297" t="str">
            <v>数　量</v>
          </cell>
          <cell r="P1297" t="str">
            <v>単価（円）</v>
          </cell>
          <cell r="Q1297" t="str">
            <v>金額（円）</v>
          </cell>
          <cell r="R1297" t="str">
            <v>摘　　　　要</v>
          </cell>
        </row>
        <row r="1298">
          <cell r="L1298" t="str">
            <v>r0000360</v>
          </cell>
          <cell r="M1298" t="str">
            <v>配管工</v>
          </cell>
          <cell r="N1298" t="str">
            <v>人</v>
          </cell>
          <cell r="O1298">
            <v>9.e-002</v>
          </cell>
          <cell r="P1298">
            <v>20000</v>
          </cell>
          <cell r="Q1298">
            <v>1800</v>
          </cell>
        </row>
        <row r="1299">
          <cell r="L1299" t="str">
            <v>r0000020</v>
          </cell>
          <cell r="M1299" t="str">
            <v>普通作業員</v>
          </cell>
          <cell r="N1299" t="str">
            <v>人</v>
          </cell>
          <cell r="O1299">
            <v>9.e-002</v>
          </cell>
          <cell r="P1299">
            <v>17900</v>
          </cell>
          <cell r="Q1299">
            <v>1611</v>
          </cell>
        </row>
        <row r="1300">
          <cell r="L1300" t="str">
            <v>-</v>
          </cell>
          <cell r="M1300" t="str">
            <v>諸雑費</v>
          </cell>
          <cell r="N1300" t="str">
            <v>式</v>
          </cell>
          <cell r="O1300">
            <v>0.12</v>
          </cell>
          <cell r="P1300">
            <v>3411</v>
          </cell>
          <cell r="Q1300">
            <v>409</v>
          </cell>
        </row>
        <row r="1301">
          <cell r="L1301" t="str">
            <v>SD1</v>
          </cell>
          <cell r="M1301" t="str">
            <v>サドル分水栓建込DIP　φ200×φ20</v>
          </cell>
          <cell r="O1301">
            <v>1</v>
          </cell>
          <cell r="P1301" t="str">
            <v>箇所当り</v>
          </cell>
          <cell r="Q1301">
            <v>3820</v>
          </cell>
          <cell r="R1301" t="str">
            <v>R1</v>
          </cell>
          <cell r="S1301" t="str">
            <v>水道実務必携P182</v>
          </cell>
        </row>
        <row r="1302">
          <cell r="L1302" t="str">
            <v>-</v>
          </cell>
        </row>
        <row r="1309">
          <cell r="L1309" t="str">
            <v>-</v>
          </cell>
          <cell r="S1309">
            <v>1</v>
          </cell>
        </row>
        <row r="1310">
          <cell r="L1310" t="str">
            <v>コード</v>
          </cell>
          <cell r="M1310" t="str">
            <v>規　　　　　格</v>
          </cell>
          <cell r="N1310" t="str">
            <v>単位</v>
          </cell>
          <cell r="O1310" t="str">
            <v>数　量</v>
          </cell>
          <cell r="P1310" t="str">
            <v>単価（円）</v>
          </cell>
          <cell r="Q1310" t="str">
            <v>金額（円）</v>
          </cell>
          <cell r="R1310" t="str">
            <v>摘　　　　要</v>
          </cell>
        </row>
        <row r="1311">
          <cell r="L1311" t="str">
            <v>r0000360</v>
          </cell>
          <cell r="M1311" t="str">
            <v>配管工</v>
          </cell>
          <cell r="N1311" t="str">
            <v>人</v>
          </cell>
          <cell r="O1311">
            <v>0.1</v>
          </cell>
          <cell r="P1311">
            <v>20000</v>
          </cell>
          <cell r="Q1311">
            <v>2000</v>
          </cell>
        </row>
        <row r="1312">
          <cell r="L1312" t="str">
            <v>r0000020</v>
          </cell>
          <cell r="M1312" t="str">
            <v>普通作業員</v>
          </cell>
          <cell r="N1312" t="str">
            <v>人</v>
          </cell>
          <cell r="O1312">
            <v>0.1</v>
          </cell>
          <cell r="P1312">
            <v>17900</v>
          </cell>
          <cell r="Q1312">
            <v>1790</v>
          </cell>
        </row>
        <row r="1313">
          <cell r="L1313" t="str">
            <v>-</v>
          </cell>
          <cell r="M1313" t="str">
            <v>諸雑費</v>
          </cell>
          <cell r="N1313" t="str">
            <v>式</v>
          </cell>
          <cell r="O1313">
            <v>0.12</v>
          </cell>
          <cell r="P1313">
            <v>3790</v>
          </cell>
          <cell r="Q1313">
            <v>454</v>
          </cell>
        </row>
        <row r="1314">
          <cell r="L1314" t="str">
            <v>SD2</v>
          </cell>
          <cell r="M1314" t="str">
            <v>サドル分水栓建込DIP　φ200×φ25</v>
          </cell>
          <cell r="O1314">
            <v>1</v>
          </cell>
          <cell r="P1314" t="str">
            <v>箇所当り</v>
          </cell>
          <cell r="Q1314">
            <v>4244</v>
          </cell>
          <cell r="R1314" t="str">
            <v>R1</v>
          </cell>
          <cell r="S1314" t="str">
            <v>水道実務必携P182</v>
          </cell>
        </row>
        <row r="1315">
          <cell r="L1315" t="str">
            <v>-</v>
          </cell>
        </row>
        <row r="1322">
          <cell r="L1322" t="str">
            <v>-</v>
          </cell>
          <cell r="S1322">
            <v>1</v>
          </cell>
        </row>
        <row r="1323">
          <cell r="L1323" t="str">
            <v>コード</v>
          </cell>
          <cell r="M1323" t="str">
            <v>規　　　　　格</v>
          </cell>
          <cell r="N1323" t="str">
            <v>単位</v>
          </cell>
          <cell r="O1323" t="str">
            <v>数　量</v>
          </cell>
          <cell r="P1323" t="str">
            <v>単価（円）</v>
          </cell>
          <cell r="Q1323" t="str">
            <v>金額（円）</v>
          </cell>
          <cell r="R1323" t="str">
            <v>摘　　　　要</v>
          </cell>
        </row>
        <row r="1324">
          <cell r="L1324" t="str">
            <v>r0000360</v>
          </cell>
          <cell r="M1324" t="str">
            <v>配管工</v>
          </cell>
          <cell r="N1324" t="str">
            <v>人</v>
          </cell>
          <cell r="O1324">
            <v>0.11</v>
          </cell>
          <cell r="P1324">
            <v>20000</v>
          </cell>
          <cell r="Q1324">
            <v>2200</v>
          </cell>
        </row>
        <row r="1325">
          <cell r="L1325" t="str">
            <v>r0000020</v>
          </cell>
          <cell r="M1325" t="str">
            <v>普通作業員</v>
          </cell>
          <cell r="N1325" t="str">
            <v>人</v>
          </cell>
          <cell r="O1325">
            <v>0.11</v>
          </cell>
          <cell r="P1325">
            <v>17900</v>
          </cell>
          <cell r="Q1325">
            <v>1969</v>
          </cell>
        </row>
        <row r="1326">
          <cell r="L1326" t="str">
            <v>-</v>
          </cell>
          <cell r="M1326" t="str">
            <v>諸雑費</v>
          </cell>
          <cell r="N1326" t="str">
            <v>式</v>
          </cell>
          <cell r="O1326">
            <v>0.13</v>
          </cell>
          <cell r="P1326">
            <v>4169</v>
          </cell>
          <cell r="Q1326">
            <v>541</v>
          </cell>
        </row>
        <row r="1327">
          <cell r="L1327" t="str">
            <v>SD3</v>
          </cell>
          <cell r="M1327" t="str">
            <v>サドル分水栓建込DIP　φ200×φ30</v>
          </cell>
          <cell r="O1327">
            <v>1</v>
          </cell>
          <cell r="P1327" t="str">
            <v>箇所当り</v>
          </cell>
          <cell r="Q1327">
            <v>4710</v>
          </cell>
          <cell r="R1327" t="str">
            <v>R1</v>
          </cell>
          <cell r="S1327" t="str">
            <v>水道実務必携P182</v>
          </cell>
        </row>
        <row r="1328">
          <cell r="L1328" t="str">
            <v>-</v>
          </cell>
        </row>
        <row r="1335">
          <cell r="L1335" t="str">
            <v>-</v>
          </cell>
          <cell r="S1335">
            <v>1</v>
          </cell>
        </row>
        <row r="1336">
          <cell r="L1336" t="str">
            <v>コード</v>
          </cell>
          <cell r="M1336" t="str">
            <v>規　　　　　格</v>
          </cell>
          <cell r="N1336" t="str">
            <v>単位</v>
          </cell>
          <cell r="O1336" t="str">
            <v>数　量</v>
          </cell>
          <cell r="P1336" t="str">
            <v>単価（円）</v>
          </cell>
          <cell r="Q1336" t="str">
            <v>金額（円）</v>
          </cell>
          <cell r="R1336" t="str">
            <v>摘　　　　要</v>
          </cell>
        </row>
        <row r="1337">
          <cell r="L1337" t="str">
            <v>r0000360</v>
          </cell>
          <cell r="M1337" t="str">
            <v>配管工</v>
          </cell>
          <cell r="N1337" t="str">
            <v>人</v>
          </cell>
          <cell r="O1337">
            <v>0.13</v>
          </cell>
          <cell r="P1337">
            <v>20000</v>
          </cell>
          <cell r="Q1337">
            <v>2600</v>
          </cell>
        </row>
        <row r="1338">
          <cell r="L1338" t="str">
            <v>r0000020</v>
          </cell>
          <cell r="M1338" t="str">
            <v>普通作業員</v>
          </cell>
          <cell r="N1338" t="str">
            <v>人</v>
          </cell>
          <cell r="O1338">
            <v>0.13</v>
          </cell>
          <cell r="P1338">
            <v>17900</v>
          </cell>
          <cell r="Q1338">
            <v>2327</v>
          </cell>
        </row>
        <row r="1339">
          <cell r="L1339" t="str">
            <v>-</v>
          </cell>
          <cell r="M1339" t="str">
            <v>諸雑費</v>
          </cell>
          <cell r="N1339" t="str">
            <v>式</v>
          </cell>
          <cell r="O1339">
            <v>0.13</v>
          </cell>
          <cell r="P1339">
            <v>4927</v>
          </cell>
          <cell r="Q1339">
            <v>640</v>
          </cell>
        </row>
        <row r="1340">
          <cell r="L1340" t="str">
            <v>SD4</v>
          </cell>
          <cell r="M1340" t="str">
            <v>サドル分水栓建込DIP　φ200×φ50</v>
          </cell>
          <cell r="O1340">
            <v>1</v>
          </cell>
          <cell r="P1340" t="str">
            <v>箇所当り</v>
          </cell>
          <cell r="Q1340">
            <v>5567</v>
          </cell>
          <cell r="R1340" t="str">
            <v>R1</v>
          </cell>
          <cell r="S1340" t="str">
            <v>水道実務必携P182</v>
          </cell>
        </row>
        <row r="1341">
          <cell r="L1341" t="str">
            <v>-</v>
          </cell>
        </row>
        <row r="1348">
          <cell r="L1348" t="str">
            <v>-</v>
          </cell>
          <cell r="S1348">
            <v>1</v>
          </cell>
        </row>
        <row r="1349">
          <cell r="L1349" t="str">
            <v>コード</v>
          </cell>
          <cell r="M1349" t="str">
            <v>規　　　　　格</v>
          </cell>
          <cell r="N1349" t="str">
            <v>単位</v>
          </cell>
          <cell r="O1349" t="str">
            <v>数　量</v>
          </cell>
          <cell r="P1349" t="str">
            <v>単価（円）</v>
          </cell>
          <cell r="Q1349" t="str">
            <v>金額（円）</v>
          </cell>
          <cell r="R1349" t="str">
            <v>摘　　　　要</v>
          </cell>
        </row>
        <row r="1350">
          <cell r="L1350" t="str">
            <v>r0000360</v>
          </cell>
          <cell r="M1350" t="str">
            <v>配管工</v>
          </cell>
          <cell r="N1350" t="str">
            <v>人</v>
          </cell>
          <cell r="O1350">
            <v>6.e-002</v>
          </cell>
          <cell r="P1350">
            <v>20000</v>
          </cell>
          <cell r="Q1350">
            <v>1200</v>
          </cell>
        </row>
        <row r="1351">
          <cell r="L1351" t="str">
            <v>r0000020</v>
          </cell>
          <cell r="M1351" t="str">
            <v>普通作業員</v>
          </cell>
          <cell r="N1351" t="str">
            <v>人</v>
          </cell>
          <cell r="O1351">
            <v>6.e-002</v>
          </cell>
          <cell r="P1351">
            <v>17900</v>
          </cell>
          <cell r="Q1351">
            <v>1074</v>
          </cell>
        </row>
        <row r="1352">
          <cell r="L1352" t="str">
            <v>-</v>
          </cell>
          <cell r="M1352" t="str">
            <v>諸雑費</v>
          </cell>
          <cell r="N1352" t="str">
            <v>式</v>
          </cell>
          <cell r="O1352">
            <v>1.e-002</v>
          </cell>
          <cell r="P1352">
            <v>2274</v>
          </cell>
          <cell r="Q1352">
            <v>22</v>
          </cell>
        </row>
        <row r="1353">
          <cell r="L1353" t="str">
            <v>SV1</v>
          </cell>
          <cell r="M1353" t="str">
            <v>サドル分水栓建込VP　φ50×φ20</v>
          </cell>
          <cell r="O1353">
            <v>1</v>
          </cell>
          <cell r="P1353" t="str">
            <v>箇所当り</v>
          </cell>
          <cell r="Q1353">
            <v>2296</v>
          </cell>
          <cell r="R1353" t="str">
            <v>R1</v>
          </cell>
          <cell r="S1353" t="str">
            <v>水道実務必携P182</v>
          </cell>
        </row>
        <row r="1354">
          <cell r="L1354" t="str">
            <v>-</v>
          </cell>
        </row>
        <row r="1361">
          <cell r="L1361" t="str">
            <v>-</v>
          </cell>
          <cell r="S1361">
            <v>1</v>
          </cell>
        </row>
        <row r="1362">
          <cell r="L1362" t="str">
            <v>コード</v>
          </cell>
          <cell r="M1362" t="str">
            <v>規　　　　　格</v>
          </cell>
          <cell r="N1362" t="str">
            <v>単位</v>
          </cell>
          <cell r="O1362" t="str">
            <v>数　量</v>
          </cell>
          <cell r="P1362" t="str">
            <v>単価（円）</v>
          </cell>
          <cell r="Q1362" t="str">
            <v>金額（円）</v>
          </cell>
          <cell r="R1362" t="str">
            <v>摘　　　　要</v>
          </cell>
        </row>
        <row r="1363">
          <cell r="L1363" t="str">
            <v>r0000360</v>
          </cell>
          <cell r="M1363" t="str">
            <v>配管工</v>
          </cell>
          <cell r="N1363" t="str">
            <v>人</v>
          </cell>
          <cell r="O1363">
            <v>8.e-002</v>
          </cell>
          <cell r="P1363">
            <v>20000</v>
          </cell>
          <cell r="Q1363">
            <v>1600</v>
          </cell>
        </row>
        <row r="1364">
          <cell r="L1364" t="str">
            <v>r0000020</v>
          </cell>
          <cell r="M1364" t="str">
            <v>普通作業員</v>
          </cell>
          <cell r="N1364" t="str">
            <v>人</v>
          </cell>
          <cell r="O1364">
            <v>8.e-002</v>
          </cell>
          <cell r="P1364">
            <v>17900</v>
          </cell>
          <cell r="Q1364">
            <v>1432</v>
          </cell>
        </row>
        <row r="1365">
          <cell r="L1365" t="str">
            <v>-</v>
          </cell>
          <cell r="M1365" t="str">
            <v>諸雑費</v>
          </cell>
          <cell r="N1365" t="str">
            <v>式</v>
          </cell>
          <cell r="O1365">
            <v>1.e-002</v>
          </cell>
          <cell r="P1365">
            <v>3032</v>
          </cell>
          <cell r="Q1365">
            <v>30</v>
          </cell>
        </row>
        <row r="1366">
          <cell r="L1366" t="str">
            <v>SV2</v>
          </cell>
          <cell r="M1366" t="str">
            <v>サドル分水栓建込VP　φ100×φ25</v>
          </cell>
          <cell r="O1366">
            <v>1</v>
          </cell>
          <cell r="P1366" t="str">
            <v>箇所当り</v>
          </cell>
          <cell r="Q1366">
            <v>3062</v>
          </cell>
          <cell r="R1366" t="str">
            <v>R1</v>
          </cell>
          <cell r="S1366" t="str">
            <v>水道実務必携P182</v>
          </cell>
        </row>
        <row r="1367">
          <cell r="L1367" t="str">
            <v>-</v>
          </cell>
        </row>
        <row r="1374">
          <cell r="L1374" t="str">
            <v>-</v>
          </cell>
          <cell r="S1374">
            <v>1</v>
          </cell>
        </row>
        <row r="1375">
          <cell r="L1375" t="str">
            <v>コード</v>
          </cell>
          <cell r="M1375" t="str">
            <v>規　　　　　格</v>
          </cell>
          <cell r="N1375" t="str">
            <v>単位</v>
          </cell>
          <cell r="O1375" t="str">
            <v>数　量</v>
          </cell>
          <cell r="P1375" t="str">
            <v>単価（円）</v>
          </cell>
          <cell r="Q1375" t="str">
            <v>金額（円）</v>
          </cell>
          <cell r="R1375" t="str">
            <v>摘　　　　要</v>
          </cell>
        </row>
        <row r="1376">
          <cell r="L1376" t="str">
            <v>r0000360</v>
          </cell>
          <cell r="M1376" t="str">
            <v>配管工</v>
          </cell>
          <cell r="N1376" t="str">
            <v>人</v>
          </cell>
          <cell r="O1376">
            <v>5.e-002</v>
          </cell>
          <cell r="P1376">
            <v>20000</v>
          </cell>
          <cell r="Q1376">
            <v>1000</v>
          </cell>
        </row>
        <row r="1377">
          <cell r="L1377" t="str">
            <v>r0000020</v>
          </cell>
          <cell r="M1377" t="str">
            <v>普通作業員</v>
          </cell>
          <cell r="N1377" t="str">
            <v>人</v>
          </cell>
          <cell r="O1377">
            <v>5.e-002</v>
          </cell>
          <cell r="P1377">
            <v>17900</v>
          </cell>
          <cell r="Q1377">
            <v>895</v>
          </cell>
        </row>
        <row r="1378">
          <cell r="L1378" t="str">
            <v>-</v>
          </cell>
          <cell r="M1378" t="str">
            <v>諸雑費</v>
          </cell>
          <cell r="N1378" t="str">
            <v>式</v>
          </cell>
          <cell r="O1378">
            <v>1.e-002</v>
          </cell>
          <cell r="P1378">
            <v>1895</v>
          </cell>
          <cell r="Q1378">
            <v>18</v>
          </cell>
        </row>
        <row r="1379">
          <cell r="L1379" t="str">
            <v>SP1</v>
          </cell>
          <cell r="M1379" t="str">
            <v>サドル分水栓建込PP　φ50×φ20</v>
          </cell>
          <cell r="O1379">
            <v>1</v>
          </cell>
          <cell r="P1379" t="str">
            <v>箇所当り</v>
          </cell>
          <cell r="Q1379">
            <v>1913</v>
          </cell>
          <cell r="R1379" t="str">
            <v>R1</v>
          </cell>
          <cell r="S1379" t="str">
            <v>水道実務必携P182</v>
          </cell>
        </row>
        <row r="1380">
          <cell r="L1380" t="str">
            <v>-</v>
          </cell>
        </row>
        <row r="1387">
          <cell r="L1387" t="str">
            <v>-</v>
          </cell>
          <cell r="S1387">
            <v>1</v>
          </cell>
        </row>
        <row r="1388">
          <cell r="L1388" t="str">
            <v>コード</v>
          </cell>
          <cell r="M1388" t="str">
            <v>規　　　　　格</v>
          </cell>
          <cell r="N1388" t="str">
            <v>単位</v>
          </cell>
          <cell r="O1388" t="str">
            <v>数　量</v>
          </cell>
          <cell r="P1388" t="str">
            <v>単価（円）</v>
          </cell>
          <cell r="Q1388" t="str">
            <v>金額（円）</v>
          </cell>
          <cell r="R1388" t="str">
            <v>摘　　　　要</v>
          </cell>
        </row>
        <row r="1389">
          <cell r="L1389" t="str">
            <v>r0000360</v>
          </cell>
          <cell r="M1389" t="str">
            <v>配管工</v>
          </cell>
          <cell r="N1389" t="str">
            <v>人</v>
          </cell>
          <cell r="O1389">
            <v>5.e-002</v>
          </cell>
          <cell r="P1389">
            <v>20000</v>
          </cell>
          <cell r="Q1389">
            <v>1000</v>
          </cell>
        </row>
        <row r="1390">
          <cell r="L1390" t="str">
            <v>r0000020</v>
          </cell>
          <cell r="M1390" t="str">
            <v>普通作業員</v>
          </cell>
          <cell r="N1390" t="str">
            <v>人</v>
          </cell>
          <cell r="O1390">
            <v>5.e-002</v>
          </cell>
          <cell r="P1390">
            <v>17900</v>
          </cell>
          <cell r="Q1390">
            <v>895</v>
          </cell>
        </row>
        <row r="1391">
          <cell r="L1391" t="str">
            <v>-</v>
          </cell>
          <cell r="M1391" t="str">
            <v>諸雑費</v>
          </cell>
          <cell r="N1391" t="str">
            <v>式</v>
          </cell>
          <cell r="O1391">
            <v>1.e-002</v>
          </cell>
          <cell r="P1391">
            <v>1895</v>
          </cell>
          <cell r="Q1391">
            <v>18</v>
          </cell>
        </row>
        <row r="1392">
          <cell r="L1392" t="str">
            <v>SP2</v>
          </cell>
          <cell r="M1392" t="str">
            <v>サドル分水栓建込PP　φ50×φ20</v>
          </cell>
          <cell r="O1392">
            <v>1</v>
          </cell>
          <cell r="P1392" t="str">
            <v>箇所当り</v>
          </cell>
          <cell r="Q1392">
            <v>1913</v>
          </cell>
          <cell r="R1392" t="str">
            <v>R1</v>
          </cell>
          <cell r="S1392" t="str">
            <v>水道実務必携P182</v>
          </cell>
        </row>
        <row r="1393">
          <cell r="L1393" t="str">
            <v>-</v>
          </cell>
        </row>
        <row r="1400">
          <cell r="L1400" t="str">
            <v>-</v>
          </cell>
          <cell r="S1400">
            <v>1</v>
          </cell>
        </row>
        <row r="1401">
          <cell r="L1401" t="str">
            <v>コード</v>
          </cell>
          <cell r="M1401" t="str">
            <v>規　　　　　格</v>
          </cell>
          <cell r="N1401" t="str">
            <v>単位</v>
          </cell>
          <cell r="O1401" t="str">
            <v>数　量</v>
          </cell>
          <cell r="P1401" t="str">
            <v>単価（円）</v>
          </cell>
          <cell r="Q1401" t="str">
            <v>金額（円）</v>
          </cell>
          <cell r="R1401" t="str">
            <v>摘　　　　要</v>
          </cell>
        </row>
        <row r="1402">
          <cell r="L1402" t="str">
            <v>r0000360</v>
          </cell>
          <cell r="M1402" t="str">
            <v>配管工</v>
          </cell>
          <cell r="N1402" t="str">
            <v>人</v>
          </cell>
          <cell r="O1402">
            <v>3.e-002</v>
          </cell>
          <cell r="P1402">
            <v>20000</v>
          </cell>
          <cell r="Q1402">
            <v>600</v>
          </cell>
        </row>
        <row r="1403">
          <cell r="L1403" t="str">
            <v>r0000020</v>
          </cell>
          <cell r="M1403" t="str">
            <v>普通作業員</v>
          </cell>
          <cell r="N1403" t="str">
            <v>人</v>
          </cell>
          <cell r="O1403">
            <v>3.e-002</v>
          </cell>
          <cell r="P1403">
            <v>17900</v>
          </cell>
          <cell r="Q1403">
            <v>537</v>
          </cell>
        </row>
        <row r="1404">
          <cell r="L1404" t="str">
            <v>-</v>
          </cell>
          <cell r="M1404" t="str">
            <v>諸雑費</v>
          </cell>
          <cell r="N1404" t="str">
            <v>式</v>
          </cell>
          <cell r="O1404">
            <v>1.e-002</v>
          </cell>
          <cell r="P1404">
            <v>1137</v>
          </cell>
          <cell r="Q1404">
            <v>11</v>
          </cell>
        </row>
        <row r="1405">
          <cell r="L1405" t="str">
            <v>COA1</v>
          </cell>
          <cell r="M1405" t="str">
            <v>コア取付φ20　</v>
          </cell>
          <cell r="O1405">
            <v>1</v>
          </cell>
          <cell r="P1405" t="str">
            <v>箇所当り</v>
          </cell>
          <cell r="Q1405">
            <v>1148</v>
          </cell>
          <cell r="R1405" t="str">
            <v>R1</v>
          </cell>
          <cell r="S1405" t="str">
            <v>水道実務必携P182</v>
          </cell>
        </row>
        <row r="1406">
          <cell r="L1406" t="str">
            <v>-</v>
          </cell>
        </row>
        <row r="1413">
          <cell r="L1413" t="str">
            <v>-</v>
          </cell>
          <cell r="S1413">
            <v>1</v>
          </cell>
        </row>
        <row r="1414">
          <cell r="L1414" t="str">
            <v>コード</v>
          </cell>
          <cell r="M1414" t="str">
            <v>規　　　　　格</v>
          </cell>
          <cell r="N1414" t="str">
            <v>単位</v>
          </cell>
          <cell r="O1414" t="str">
            <v>数　量</v>
          </cell>
          <cell r="P1414" t="str">
            <v>単価（円）</v>
          </cell>
          <cell r="Q1414" t="str">
            <v>金額（円）</v>
          </cell>
          <cell r="R1414" t="str">
            <v>摘　　　　要</v>
          </cell>
        </row>
        <row r="1415">
          <cell r="L1415" t="str">
            <v>r0000360</v>
          </cell>
          <cell r="M1415" t="str">
            <v>配管工</v>
          </cell>
          <cell r="N1415" t="str">
            <v>人</v>
          </cell>
          <cell r="O1415">
            <v>3.e-002</v>
          </cell>
          <cell r="P1415">
            <v>20000</v>
          </cell>
          <cell r="Q1415">
            <v>600</v>
          </cell>
        </row>
        <row r="1416">
          <cell r="L1416" t="str">
            <v>r0000020</v>
          </cell>
          <cell r="M1416" t="str">
            <v>普通作業員</v>
          </cell>
          <cell r="N1416" t="str">
            <v>人</v>
          </cell>
          <cell r="O1416">
            <v>3.e-002</v>
          </cell>
          <cell r="P1416">
            <v>17900</v>
          </cell>
          <cell r="Q1416">
            <v>537</v>
          </cell>
        </row>
        <row r="1417">
          <cell r="L1417" t="str">
            <v>-</v>
          </cell>
          <cell r="M1417" t="str">
            <v>諸雑費</v>
          </cell>
          <cell r="N1417" t="str">
            <v>式</v>
          </cell>
          <cell r="O1417">
            <v>1.e-002</v>
          </cell>
          <cell r="P1417">
            <v>1137</v>
          </cell>
          <cell r="Q1417">
            <v>11</v>
          </cell>
        </row>
        <row r="1418">
          <cell r="L1418" t="str">
            <v>COA2</v>
          </cell>
          <cell r="M1418" t="str">
            <v>コア取付φ25　</v>
          </cell>
          <cell r="O1418">
            <v>1</v>
          </cell>
          <cell r="P1418" t="str">
            <v>箇所当り</v>
          </cell>
          <cell r="Q1418">
            <v>1148</v>
          </cell>
          <cell r="R1418" t="str">
            <v>R1</v>
          </cell>
          <cell r="S1418" t="str">
            <v>水道実務必携P182</v>
          </cell>
        </row>
        <row r="1419">
          <cell r="L1419" t="str">
            <v>-</v>
          </cell>
        </row>
        <row r="1426">
          <cell r="L1426" t="str">
            <v>-</v>
          </cell>
          <cell r="S1426">
            <v>1</v>
          </cell>
        </row>
        <row r="1427">
          <cell r="L1427" t="str">
            <v>コード</v>
          </cell>
          <cell r="M1427" t="str">
            <v>規　　　　　格</v>
          </cell>
          <cell r="N1427" t="str">
            <v>単位</v>
          </cell>
          <cell r="O1427" t="str">
            <v>数　量</v>
          </cell>
          <cell r="P1427" t="str">
            <v>単価（円）</v>
          </cell>
          <cell r="Q1427" t="str">
            <v>金額（円）</v>
          </cell>
          <cell r="R1427" t="str">
            <v>摘　　　　要</v>
          </cell>
        </row>
        <row r="1428">
          <cell r="L1428" t="str">
            <v>r0000360</v>
          </cell>
          <cell r="M1428" t="str">
            <v>配管工</v>
          </cell>
          <cell r="N1428" t="str">
            <v>人</v>
          </cell>
          <cell r="O1428">
            <v>3.e-002</v>
          </cell>
          <cell r="P1428">
            <v>20000</v>
          </cell>
          <cell r="Q1428">
            <v>600</v>
          </cell>
        </row>
        <row r="1429">
          <cell r="L1429" t="str">
            <v>r0000020</v>
          </cell>
          <cell r="M1429" t="str">
            <v>普通作業員</v>
          </cell>
          <cell r="N1429" t="str">
            <v>人</v>
          </cell>
          <cell r="O1429">
            <v>3.e-002</v>
          </cell>
          <cell r="P1429">
            <v>17900</v>
          </cell>
          <cell r="Q1429">
            <v>537</v>
          </cell>
        </row>
        <row r="1430">
          <cell r="L1430" t="str">
            <v>-</v>
          </cell>
          <cell r="M1430" t="str">
            <v>諸雑費</v>
          </cell>
          <cell r="N1430" t="str">
            <v>式</v>
          </cell>
          <cell r="O1430">
            <v>1.e-002</v>
          </cell>
          <cell r="P1430">
            <v>1137</v>
          </cell>
          <cell r="Q1430">
            <v>11</v>
          </cell>
        </row>
        <row r="1431">
          <cell r="L1431" t="str">
            <v>COA3</v>
          </cell>
          <cell r="M1431" t="str">
            <v>コア取付φ30　</v>
          </cell>
          <cell r="O1431">
            <v>1</v>
          </cell>
          <cell r="P1431" t="str">
            <v>箇所当り</v>
          </cell>
          <cell r="Q1431">
            <v>1148</v>
          </cell>
          <cell r="R1431" t="str">
            <v>R1</v>
          </cell>
          <cell r="S1431" t="str">
            <v>水道実務必携P182</v>
          </cell>
        </row>
        <row r="1432">
          <cell r="L1432" t="str">
            <v>-</v>
          </cell>
        </row>
        <row r="1439">
          <cell r="L1439" t="str">
            <v>-</v>
          </cell>
          <cell r="S1439">
            <v>1</v>
          </cell>
        </row>
        <row r="1440">
          <cell r="L1440" t="str">
            <v>コード</v>
          </cell>
          <cell r="M1440" t="str">
            <v>規　　　　　格</v>
          </cell>
          <cell r="N1440" t="str">
            <v>単位</v>
          </cell>
          <cell r="O1440" t="str">
            <v>数　量</v>
          </cell>
          <cell r="P1440" t="str">
            <v>単価（円）</v>
          </cell>
          <cell r="Q1440" t="str">
            <v>金額（円）</v>
          </cell>
          <cell r="R1440" t="str">
            <v>摘　　　　要</v>
          </cell>
        </row>
        <row r="1441">
          <cell r="L1441" t="str">
            <v>r0000360</v>
          </cell>
          <cell r="M1441" t="str">
            <v>配管工</v>
          </cell>
          <cell r="N1441" t="str">
            <v>人</v>
          </cell>
          <cell r="O1441">
            <v>3.e-002</v>
          </cell>
          <cell r="P1441">
            <v>20000</v>
          </cell>
          <cell r="Q1441">
            <v>600</v>
          </cell>
        </row>
        <row r="1442">
          <cell r="L1442" t="str">
            <v>r0000020</v>
          </cell>
          <cell r="M1442" t="str">
            <v>普通作業員</v>
          </cell>
          <cell r="N1442" t="str">
            <v>人</v>
          </cell>
          <cell r="O1442">
            <v>3.e-002</v>
          </cell>
          <cell r="P1442">
            <v>17900</v>
          </cell>
          <cell r="Q1442">
            <v>537</v>
          </cell>
        </row>
        <row r="1443">
          <cell r="L1443" t="str">
            <v>-</v>
          </cell>
          <cell r="M1443" t="str">
            <v>諸雑費</v>
          </cell>
          <cell r="N1443" t="str">
            <v>式</v>
          </cell>
          <cell r="O1443">
            <v>1.e-002</v>
          </cell>
          <cell r="P1443">
            <v>1137</v>
          </cell>
          <cell r="Q1443">
            <v>11</v>
          </cell>
        </row>
        <row r="1444">
          <cell r="L1444" t="str">
            <v>COA4</v>
          </cell>
          <cell r="M1444" t="str">
            <v>コア取付φ50　</v>
          </cell>
          <cell r="O1444">
            <v>1</v>
          </cell>
          <cell r="P1444" t="str">
            <v>箇所当り</v>
          </cell>
          <cell r="Q1444">
            <v>1148</v>
          </cell>
          <cell r="R1444" t="str">
            <v>R1</v>
          </cell>
          <cell r="S1444" t="str">
            <v>水道実務必携P182</v>
          </cell>
        </row>
        <row r="1445">
          <cell r="L1445" t="str">
            <v>-</v>
          </cell>
        </row>
        <row r="1452">
          <cell r="L1452" t="str">
            <v>-</v>
          </cell>
          <cell r="P1452" t="str">
            <v/>
          </cell>
          <cell r="S1452">
            <v>1</v>
          </cell>
        </row>
        <row r="1453">
          <cell r="L1453" t="str">
            <v>コード</v>
          </cell>
          <cell r="M1453" t="str">
            <v>規　　　　　格</v>
          </cell>
          <cell r="N1453" t="str">
            <v>単位</v>
          </cell>
          <cell r="O1453" t="str">
            <v>数　量</v>
          </cell>
          <cell r="P1453" t="str">
            <v>単価（円）</v>
          </cell>
          <cell r="Q1453" t="str">
            <v>金額（円）</v>
          </cell>
          <cell r="R1453" t="str">
            <v>摘　　　　要</v>
          </cell>
        </row>
        <row r="1454">
          <cell r="L1454" t="str">
            <v>r0000360</v>
          </cell>
          <cell r="M1454" t="str">
            <v>配管工</v>
          </cell>
          <cell r="N1454" t="str">
            <v>人</v>
          </cell>
          <cell r="O1454">
            <v>5.e-002</v>
          </cell>
          <cell r="P1454">
            <v>20000</v>
          </cell>
          <cell r="Q1454">
            <v>1000</v>
          </cell>
        </row>
        <row r="1455">
          <cell r="L1455" t="str">
            <v>r0000020</v>
          </cell>
          <cell r="M1455" t="str">
            <v>普通作業員</v>
          </cell>
          <cell r="N1455" t="str">
            <v>人</v>
          </cell>
          <cell r="O1455">
            <v>2.e-002</v>
          </cell>
          <cell r="P1455">
            <v>17900</v>
          </cell>
          <cell r="Q1455">
            <v>358</v>
          </cell>
        </row>
        <row r="1456">
          <cell r="L1456" t="str">
            <v>-</v>
          </cell>
          <cell r="M1456" t="str">
            <v>諸雑費</v>
          </cell>
          <cell r="N1456" t="str">
            <v>式</v>
          </cell>
          <cell r="O1456">
            <v>1.e-002</v>
          </cell>
          <cell r="P1456">
            <v>1358</v>
          </cell>
          <cell r="Q1456">
            <v>13</v>
          </cell>
        </row>
        <row r="1457">
          <cell r="L1457" t="str">
            <v>SUI1</v>
          </cell>
          <cell r="M1457" t="str">
            <v>止水栓取付け φ20(PP用) 筐・止水栓</v>
          </cell>
          <cell r="O1457">
            <v>1</v>
          </cell>
          <cell r="P1457" t="str">
            <v>口当り</v>
          </cell>
          <cell r="Q1457">
            <v>1371</v>
          </cell>
          <cell r="R1457" t="str">
            <v>R1</v>
          </cell>
          <cell r="S1457" t="str">
            <v>水道実務必携P183</v>
          </cell>
        </row>
        <row r="1458">
          <cell r="L1458" t="str">
            <v>-</v>
          </cell>
        </row>
        <row r="1465">
          <cell r="L1465" t="str">
            <v>-</v>
          </cell>
          <cell r="P1465" t="str">
            <v/>
          </cell>
          <cell r="S1465">
            <v>1</v>
          </cell>
        </row>
        <row r="1466">
          <cell r="L1466" t="str">
            <v>コード</v>
          </cell>
          <cell r="M1466" t="str">
            <v>規　　　　　格</v>
          </cell>
          <cell r="N1466" t="str">
            <v>単位</v>
          </cell>
          <cell r="O1466" t="str">
            <v>数　量</v>
          </cell>
          <cell r="P1466" t="str">
            <v>単価（円）</v>
          </cell>
          <cell r="Q1466" t="str">
            <v>金額（円）</v>
          </cell>
          <cell r="R1466" t="str">
            <v>摘　　　　要</v>
          </cell>
        </row>
        <row r="1467">
          <cell r="L1467" t="str">
            <v>r0000360</v>
          </cell>
          <cell r="M1467" t="str">
            <v>配管工</v>
          </cell>
          <cell r="N1467" t="str">
            <v>人</v>
          </cell>
          <cell r="O1467">
            <v>0.11</v>
          </cell>
          <cell r="P1467">
            <v>20000</v>
          </cell>
          <cell r="Q1467">
            <v>2200</v>
          </cell>
        </row>
        <row r="1468">
          <cell r="L1468" t="str">
            <v>r0000020</v>
          </cell>
          <cell r="M1468" t="str">
            <v>普通作業員</v>
          </cell>
          <cell r="N1468" t="str">
            <v>人</v>
          </cell>
          <cell r="O1468">
            <v>5.e-002</v>
          </cell>
          <cell r="P1468">
            <v>17900</v>
          </cell>
          <cell r="Q1468">
            <v>895</v>
          </cell>
        </row>
        <row r="1469">
          <cell r="L1469" t="str">
            <v>-</v>
          </cell>
          <cell r="M1469" t="str">
            <v>諸雑費</v>
          </cell>
          <cell r="N1469" t="str">
            <v>式</v>
          </cell>
          <cell r="O1469">
            <v>1.e-002</v>
          </cell>
          <cell r="P1469">
            <v>3095</v>
          </cell>
          <cell r="Q1469">
            <v>30</v>
          </cell>
        </row>
        <row r="1470">
          <cell r="L1470" t="str">
            <v>SUI2</v>
          </cell>
          <cell r="M1470" t="str">
            <v>止水栓取付け φ13(銅、鉛管用) 筐・止水栓</v>
          </cell>
          <cell r="O1470">
            <v>1</v>
          </cell>
          <cell r="P1470" t="str">
            <v>口当り</v>
          </cell>
          <cell r="Q1470">
            <v>3125</v>
          </cell>
          <cell r="R1470" t="str">
            <v>R1</v>
          </cell>
          <cell r="S1470" t="str">
            <v>水道実務必携P183</v>
          </cell>
        </row>
        <row r="1471">
          <cell r="L1471" t="str">
            <v>-</v>
          </cell>
        </row>
        <row r="1478">
          <cell r="L1478" t="str">
            <v>-</v>
          </cell>
          <cell r="S1478">
            <v>1</v>
          </cell>
        </row>
        <row r="1479">
          <cell r="L1479" t="str">
            <v>コード</v>
          </cell>
          <cell r="M1479" t="str">
            <v>規　　　　　格</v>
          </cell>
          <cell r="N1479" t="str">
            <v>単位</v>
          </cell>
          <cell r="O1479" t="str">
            <v>数　量</v>
          </cell>
          <cell r="P1479" t="str">
            <v>単価（円）</v>
          </cell>
          <cell r="Q1479" t="str">
            <v>金額（円）</v>
          </cell>
          <cell r="R1479" t="str">
            <v>摘　　　　要</v>
          </cell>
        </row>
        <row r="1480">
          <cell r="L1480" t="str">
            <v>r0000360</v>
          </cell>
          <cell r="M1480" t="str">
            <v>配管工</v>
          </cell>
          <cell r="N1480" t="str">
            <v>人</v>
          </cell>
          <cell r="O1480">
            <v>3</v>
          </cell>
          <cell r="P1480">
            <v>20000</v>
          </cell>
          <cell r="Q1480">
            <v>60000</v>
          </cell>
        </row>
        <row r="1481">
          <cell r="L1481" t="str">
            <v>r0000020</v>
          </cell>
          <cell r="M1481" t="str">
            <v>普通作業員</v>
          </cell>
          <cell r="N1481" t="str">
            <v>人</v>
          </cell>
          <cell r="O1481">
            <v>3</v>
          </cell>
          <cell r="P1481">
            <v>17900</v>
          </cell>
          <cell r="Q1481">
            <v>53700</v>
          </cell>
        </row>
        <row r="1482">
          <cell r="L1482" t="str">
            <v>R0000150</v>
          </cell>
          <cell r="M1482" t="str">
            <v>一般運転手</v>
          </cell>
          <cell r="N1482" t="str">
            <v>人</v>
          </cell>
          <cell r="O1482">
            <v>0</v>
          </cell>
          <cell r="P1482">
            <v>23900</v>
          </cell>
          <cell r="Q1482">
            <v>0</v>
          </cell>
        </row>
        <row r="1483">
          <cell r="L1483" t="str">
            <v>-</v>
          </cell>
          <cell r="M1483" t="str">
            <v>諸雑費</v>
          </cell>
          <cell r="N1483" t="str">
            <v>式</v>
          </cell>
          <cell r="O1483">
            <v>0.2</v>
          </cell>
          <cell r="P1483">
            <v>113700</v>
          </cell>
          <cell r="Q1483">
            <v>22740</v>
          </cell>
        </row>
        <row r="1484">
          <cell r="L1484" t="str">
            <v>-</v>
          </cell>
          <cell r="O1484" t="str">
            <v>計</v>
          </cell>
          <cell r="Q1484">
            <v>136440</v>
          </cell>
        </row>
        <row r="1485">
          <cell r="L1485" t="str">
            <v>TU1</v>
          </cell>
          <cell r="M1485" t="str">
            <v>通水試験工既設管連絡　φ350　L=300m</v>
          </cell>
          <cell r="O1485">
            <v>1</v>
          </cell>
          <cell r="P1485" t="str">
            <v>日当り</v>
          </cell>
          <cell r="Q1485">
            <v>81864</v>
          </cell>
          <cell r="R1485" t="str">
            <v>R1</v>
          </cell>
          <cell r="S1485" t="str">
            <v>水道実務必携P124</v>
          </cell>
        </row>
        <row r="1486">
          <cell r="L1486" t="str">
            <v>-</v>
          </cell>
        </row>
        <row r="1491">
          <cell r="L1491" t="str">
            <v>-</v>
          </cell>
          <cell r="S1491">
            <v>1</v>
          </cell>
        </row>
        <row r="1492">
          <cell r="L1492" t="str">
            <v>コード</v>
          </cell>
          <cell r="M1492" t="str">
            <v>規　　　　　格</v>
          </cell>
          <cell r="N1492" t="str">
            <v>単位</v>
          </cell>
          <cell r="O1492" t="str">
            <v>数　量</v>
          </cell>
          <cell r="P1492" t="str">
            <v>単価（円）</v>
          </cell>
          <cell r="Q1492" t="str">
            <v>金額（円）</v>
          </cell>
          <cell r="R1492" t="str">
            <v>摘　　　　要</v>
          </cell>
        </row>
        <row r="1493">
          <cell r="L1493" t="str">
            <v>r0000360</v>
          </cell>
          <cell r="M1493" t="str">
            <v>配管工</v>
          </cell>
          <cell r="N1493" t="str">
            <v>人</v>
          </cell>
          <cell r="O1493">
            <v>3</v>
          </cell>
          <cell r="P1493">
            <v>20000</v>
          </cell>
          <cell r="Q1493">
            <v>60000</v>
          </cell>
        </row>
        <row r="1494">
          <cell r="L1494" t="str">
            <v>r0000020</v>
          </cell>
          <cell r="M1494" t="str">
            <v>普通作業員</v>
          </cell>
          <cell r="N1494" t="str">
            <v>人</v>
          </cell>
          <cell r="O1494">
            <v>3</v>
          </cell>
          <cell r="P1494">
            <v>17900</v>
          </cell>
          <cell r="Q1494">
            <v>53700</v>
          </cell>
        </row>
        <row r="1495">
          <cell r="L1495" t="str">
            <v>R0000150</v>
          </cell>
          <cell r="M1495" t="str">
            <v>一般運転手</v>
          </cell>
          <cell r="N1495" t="str">
            <v>人</v>
          </cell>
          <cell r="O1495">
            <v>0</v>
          </cell>
          <cell r="P1495">
            <v>23900</v>
          </cell>
          <cell r="Q1495">
            <v>0</v>
          </cell>
        </row>
        <row r="1496">
          <cell r="L1496" t="str">
            <v>-</v>
          </cell>
          <cell r="M1496" t="str">
            <v>諸雑費</v>
          </cell>
          <cell r="N1496" t="str">
            <v>式</v>
          </cell>
          <cell r="O1496">
            <v>0.2</v>
          </cell>
          <cell r="P1496">
            <v>113700</v>
          </cell>
          <cell r="Q1496">
            <v>22740</v>
          </cell>
        </row>
        <row r="1497">
          <cell r="L1497" t="str">
            <v>-</v>
          </cell>
          <cell r="O1497" t="str">
            <v>計</v>
          </cell>
          <cell r="Q1497">
            <v>136440</v>
          </cell>
        </row>
        <row r="1498">
          <cell r="L1498" t="str">
            <v>TU2</v>
          </cell>
          <cell r="M1498" t="str">
            <v>通水試験工既設管連絡　φ500　L=500m</v>
          </cell>
          <cell r="O1498">
            <v>1</v>
          </cell>
          <cell r="P1498" t="str">
            <v>日当り</v>
          </cell>
          <cell r="Q1498">
            <v>136440</v>
          </cell>
          <cell r="R1498" t="str">
            <v>R1</v>
          </cell>
          <cell r="S1498" t="str">
            <v>水道実務必携P124</v>
          </cell>
        </row>
        <row r="1499">
          <cell r="L1499" t="str">
            <v>-</v>
          </cell>
        </row>
        <row r="1504">
          <cell r="L1504" t="str">
            <v>-</v>
          </cell>
          <cell r="S1504">
            <v>10</v>
          </cell>
        </row>
        <row r="1505">
          <cell r="L1505" t="str">
            <v>コード</v>
          </cell>
          <cell r="M1505" t="str">
            <v>規　　　　　格</v>
          </cell>
          <cell r="N1505" t="str">
            <v>単位</v>
          </cell>
          <cell r="O1505" t="str">
            <v>数　量</v>
          </cell>
          <cell r="P1505" t="str">
            <v>単価（円）</v>
          </cell>
          <cell r="Q1505" t="str">
            <v>金額（円）</v>
          </cell>
          <cell r="R1505" t="str">
            <v>摘　　　　要</v>
          </cell>
        </row>
        <row r="1506">
          <cell r="L1506" t="str">
            <v>R0000250</v>
          </cell>
          <cell r="M1506" t="str">
            <v>土木一般世話役</v>
          </cell>
          <cell r="N1506" t="str">
            <v>人</v>
          </cell>
          <cell r="O1506">
            <v>0.2</v>
          </cell>
          <cell r="P1506">
            <v>25900</v>
          </cell>
          <cell r="Q1506">
            <v>5180</v>
          </cell>
        </row>
        <row r="1507">
          <cell r="L1507" t="str">
            <v>R0000010</v>
          </cell>
          <cell r="M1507" t="str">
            <v>特殊作業員</v>
          </cell>
          <cell r="N1507" t="str">
            <v>人</v>
          </cell>
          <cell r="O1507">
            <v>0.2</v>
          </cell>
          <cell r="P1507">
            <v>24300</v>
          </cell>
          <cell r="Q1507">
            <v>4860</v>
          </cell>
        </row>
        <row r="1508">
          <cell r="L1508" t="str">
            <v>R0000020</v>
          </cell>
          <cell r="M1508" t="str">
            <v>普通作業員</v>
          </cell>
          <cell r="N1508" t="str">
            <v>人</v>
          </cell>
          <cell r="O1508">
            <v>0.4</v>
          </cell>
          <cell r="P1508">
            <v>17900</v>
          </cell>
          <cell r="Q1508">
            <v>7160</v>
          </cell>
        </row>
        <row r="1509">
          <cell r="L1509" t="str">
            <v>UN3</v>
          </cell>
          <cell r="M1509" t="str">
            <v>バックホウ運転（平積0.2m3）</v>
          </cell>
          <cell r="N1509" t="str">
            <v>h</v>
          </cell>
          <cell r="O1509">
            <v>1.1000000000000001</v>
          </cell>
          <cell r="P1509">
            <v>7010</v>
          </cell>
          <cell r="Q1509">
            <v>7711</v>
          </cell>
        </row>
        <row r="1510">
          <cell r="L1510" t="str">
            <v>-</v>
          </cell>
          <cell r="M1510" t="str">
            <v>諸雑費</v>
          </cell>
          <cell r="N1510" t="str">
            <v>式</v>
          </cell>
          <cell r="O1510">
            <v>1</v>
          </cell>
          <cell r="Q1510">
            <v>9</v>
          </cell>
        </row>
        <row r="1511">
          <cell r="L1511" t="str">
            <v>-</v>
          </cell>
          <cell r="O1511" t="str">
            <v>計</v>
          </cell>
          <cell r="Q1511">
            <v>24920</v>
          </cell>
        </row>
        <row r="1512">
          <cell r="L1512" t="str">
            <v>TK1</v>
          </cell>
          <cell r="M1512" t="str">
            <v>建込簡易土留(3.5ｍ以下) 平積0.2m3 労務2.0ｍ以下　両側</v>
          </cell>
          <cell r="O1512">
            <v>1</v>
          </cell>
          <cell r="P1512" t="str">
            <v>ｍ当り</v>
          </cell>
          <cell r="Q1512">
            <v>2492</v>
          </cell>
          <cell r="R1512" t="str">
            <v>R1</v>
          </cell>
          <cell r="S1512" t="str">
            <v>下水道用設計標準部歩掛A-1-27</v>
          </cell>
        </row>
        <row r="1513">
          <cell r="L1513" t="str">
            <v>-</v>
          </cell>
        </row>
        <row r="1517">
          <cell r="L1517" t="str">
            <v>-</v>
          </cell>
          <cell r="S1517">
            <v>10</v>
          </cell>
        </row>
        <row r="1518">
          <cell r="L1518" t="str">
            <v>コード</v>
          </cell>
          <cell r="M1518" t="str">
            <v>規　　　　　格</v>
          </cell>
          <cell r="N1518" t="str">
            <v>単位</v>
          </cell>
          <cell r="O1518" t="str">
            <v>数　量</v>
          </cell>
          <cell r="P1518" t="str">
            <v>単価（円）</v>
          </cell>
          <cell r="Q1518" t="str">
            <v>金額（円）</v>
          </cell>
          <cell r="R1518" t="str">
            <v>摘　　　　要</v>
          </cell>
        </row>
        <row r="1519">
          <cell r="L1519" t="str">
            <v>R0000250</v>
          </cell>
          <cell r="M1519" t="str">
            <v>土木一般世話役</v>
          </cell>
          <cell r="N1519" t="str">
            <v>人</v>
          </cell>
          <cell r="O1519">
            <v>0.31</v>
          </cell>
          <cell r="P1519">
            <v>25900</v>
          </cell>
          <cell r="Q1519">
            <v>8029</v>
          </cell>
        </row>
        <row r="1520">
          <cell r="L1520" t="str">
            <v>R0000010</v>
          </cell>
          <cell r="M1520" t="str">
            <v>特殊作業員</v>
          </cell>
          <cell r="N1520" t="str">
            <v>人</v>
          </cell>
          <cell r="O1520">
            <v>0.31</v>
          </cell>
          <cell r="P1520">
            <v>24300</v>
          </cell>
          <cell r="Q1520">
            <v>7533</v>
          </cell>
        </row>
        <row r="1521">
          <cell r="L1521" t="str">
            <v>R0000020</v>
          </cell>
          <cell r="M1521" t="str">
            <v>普通作業員</v>
          </cell>
          <cell r="N1521" t="str">
            <v>人</v>
          </cell>
          <cell r="O1521">
            <v>0.63</v>
          </cell>
          <cell r="P1521">
            <v>17900</v>
          </cell>
          <cell r="Q1521">
            <v>11277</v>
          </cell>
        </row>
        <row r="1522">
          <cell r="L1522" t="str">
            <v>UN3</v>
          </cell>
          <cell r="M1522" t="str">
            <v>バックホウ運転（平積0.2m3）</v>
          </cell>
          <cell r="N1522" t="str">
            <v>h</v>
          </cell>
          <cell r="O1522">
            <v>1.7</v>
          </cell>
          <cell r="P1522">
            <v>7010</v>
          </cell>
          <cell r="Q1522">
            <v>11917</v>
          </cell>
        </row>
        <row r="1523">
          <cell r="L1523" t="str">
            <v>-</v>
          </cell>
          <cell r="M1523" t="str">
            <v>諸雑費</v>
          </cell>
          <cell r="N1523" t="str">
            <v>式</v>
          </cell>
          <cell r="O1523">
            <v>1</v>
          </cell>
          <cell r="Q1523">
            <v>4</v>
          </cell>
        </row>
        <row r="1524">
          <cell r="L1524" t="str">
            <v>-</v>
          </cell>
          <cell r="O1524" t="str">
            <v>計</v>
          </cell>
          <cell r="Q1524">
            <v>38760</v>
          </cell>
        </row>
        <row r="1525">
          <cell r="L1525" t="str">
            <v>TK2</v>
          </cell>
          <cell r="M1525" t="str">
            <v>建込簡易土留(3.5ｍ以下) 平積0.2m3 労務3.5ｍ以下　両側</v>
          </cell>
          <cell r="O1525">
            <v>1</v>
          </cell>
          <cell r="P1525" t="str">
            <v>ｍ当り</v>
          </cell>
          <cell r="Q1525">
            <v>3876</v>
          </cell>
          <cell r="R1525" t="str">
            <v>R1</v>
          </cell>
          <cell r="S1525" t="str">
            <v>下水道用設計標準部歩掛A-1-27</v>
          </cell>
        </row>
        <row r="1526">
          <cell r="L1526" t="str">
            <v>-</v>
          </cell>
        </row>
        <row r="1530">
          <cell r="L1530" t="str">
            <v>-</v>
          </cell>
          <cell r="S1530">
            <v>10</v>
          </cell>
        </row>
        <row r="1531">
          <cell r="L1531" t="str">
            <v>コード</v>
          </cell>
          <cell r="M1531" t="str">
            <v>規　　　　　格</v>
          </cell>
          <cell r="N1531" t="str">
            <v>単位</v>
          </cell>
          <cell r="O1531" t="str">
            <v>数　量</v>
          </cell>
          <cell r="P1531" t="str">
            <v>単価（円）</v>
          </cell>
          <cell r="Q1531" t="str">
            <v>金額（円）</v>
          </cell>
          <cell r="R1531" t="str">
            <v>摘　　　　要</v>
          </cell>
        </row>
        <row r="1532">
          <cell r="L1532" t="str">
            <v>R0000250</v>
          </cell>
          <cell r="M1532" t="str">
            <v>土木一般世話役</v>
          </cell>
          <cell r="N1532" t="str">
            <v>人</v>
          </cell>
          <cell r="O1532">
            <v>0.12</v>
          </cell>
          <cell r="P1532">
            <v>25900</v>
          </cell>
          <cell r="Q1532">
            <v>3108</v>
          </cell>
        </row>
        <row r="1533">
          <cell r="L1533" t="str">
            <v>R0000010</v>
          </cell>
          <cell r="M1533" t="str">
            <v>特殊作業員</v>
          </cell>
          <cell r="N1533" t="str">
            <v>人</v>
          </cell>
          <cell r="O1533">
            <v>0.12</v>
          </cell>
          <cell r="P1533">
            <v>24300</v>
          </cell>
          <cell r="Q1533">
            <v>2916</v>
          </cell>
        </row>
        <row r="1534">
          <cell r="L1534" t="str">
            <v>R0000020</v>
          </cell>
          <cell r="M1534" t="str">
            <v>普通作業員</v>
          </cell>
          <cell r="N1534" t="str">
            <v>人</v>
          </cell>
          <cell r="O1534">
            <v>0.23</v>
          </cell>
          <cell r="P1534">
            <v>17900</v>
          </cell>
          <cell r="Q1534">
            <v>4117</v>
          </cell>
        </row>
        <row r="1535">
          <cell r="L1535" t="str">
            <v>L0108001</v>
          </cell>
          <cell r="M1535" t="str">
            <v>トラッククレーン賃料（4.9t吊り）</v>
          </cell>
          <cell r="N1535" t="str">
            <v>日</v>
          </cell>
          <cell r="O1535">
            <v>0.12</v>
          </cell>
          <cell r="P1535">
            <v>33400</v>
          </cell>
          <cell r="Q1535">
            <v>4008</v>
          </cell>
        </row>
        <row r="1536">
          <cell r="L1536" t="str">
            <v>-</v>
          </cell>
          <cell r="M1536" t="str">
            <v>諸雑費</v>
          </cell>
          <cell r="N1536" t="str">
            <v>式</v>
          </cell>
          <cell r="O1536">
            <v>1</v>
          </cell>
          <cell r="Q1536">
            <v>1</v>
          </cell>
        </row>
        <row r="1537">
          <cell r="L1537" t="str">
            <v>-</v>
          </cell>
          <cell r="O1537" t="str">
            <v>計</v>
          </cell>
          <cell r="Q1537">
            <v>14150</v>
          </cell>
        </row>
        <row r="1538">
          <cell r="L1538" t="str">
            <v>HK1</v>
          </cell>
          <cell r="M1538" t="str">
            <v>引抜簡易土留(3.5ｍ以下) トラッククレーン4.9ｔ吊 労務2.0ｍ以下　両側</v>
          </cell>
          <cell r="O1538">
            <v>1</v>
          </cell>
          <cell r="P1538" t="str">
            <v>ｍ当り</v>
          </cell>
          <cell r="Q1538">
            <v>1415</v>
          </cell>
          <cell r="R1538" t="str">
            <v>R1</v>
          </cell>
          <cell r="S1538" t="str">
            <v>下水道用設計標準部歩掛A-1-27</v>
          </cell>
        </row>
        <row r="1539">
          <cell r="L1539" t="str">
            <v>-</v>
          </cell>
        </row>
        <row r="1543">
          <cell r="L1543" t="str">
            <v>-</v>
          </cell>
          <cell r="S1543">
            <v>10</v>
          </cell>
        </row>
        <row r="1544">
          <cell r="L1544" t="str">
            <v>コード</v>
          </cell>
          <cell r="M1544" t="str">
            <v>規　　　　　格</v>
          </cell>
          <cell r="N1544" t="str">
            <v>単位</v>
          </cell>
          <cell r="O1544" t="str">
            <v>数　量</v>
          </cell>
          <cell r="P1544" t="str">
            <v>単価（円）</v>
          </cell>
          <cell r="Q1544" t="str">
            <v>金額（円）</v>
          </cell>
          <cell r="R1544" t="str">
            <v>摘　　　　要</v>
          </cell>
        </row>
        <row r="1545">
          <cell r="L1545" t="str">
            <v>R0000250</v>
          </cell>
          <cell r="M1545" t="str">
            <v>土木一般世話役</v>
          </cell>
          <cell r="N1545" t="str">
            <v>人</v>
          </cell>
          <cell r="O1545">
            <v>0.14000000000000001</v>
          </cell>
          <cell r="P1545">
            <v>25900</v>
          </cell>
          <cell r="Q1545">
            <v>3626</v>
          </cell>
        </row>
        <row r="1546">
          <cell r="L1546" t="str">
            <v>R0000010</v>
          </cell>
          <cell r="M1546" t="str">
            <v>特殊作業員</v>
          </cell>
          <cell r="N1546" t="str">
            <v>人</v>
          </cell>
          <cell r="O1546">
            <v>0.14000000000000001</v>
          </cell>
          <cell r="P1546">
            <v>24300</v>
          </cell>
          <cell r="Q1546">
            <v>3402</v>
          </cell>
        </row>
        <row r="1547">
          <cell r="L1547" t="str">
            <v>R0000020</v>
          </cell>
          <cell r="M1547" t="str">
            <v>普通作業員</v>
          </cell>
          <cell r="N1547" t="str">
            <v>人</v>
          </cell>
          <cell r="O1547">
            <v>0.27</v>
          </cell>
          <cell r="P1547">
            <v>17900</v>
          </cell>
          <cell r="Q1547">
            <v>4833</v>
          </cell>
        </row>
        <row r="1548">
          <cell r="L1548" t="str">
            <v>L0108001</v>
          </cell>
          <cell r="M1548" t="str">
            <v>トラッククレーン賃料（4.9t吊り）</v>
          </cell>
          <cell r="N1548" t="str">
            <v>日</v>
          </cell>
          <cell r="O1548">
            <v>0.14000000000000001</v>
          </cell>
          <cell r="P1548">
            <v>33400</v>
          </cell>
          <cell r="Q1548">
            <v>4676</v>
          </cell>
        </row>
        <row r="1549">
          <cell r="L1549" t="str">
            <v>-</v>
          </cell>
          <cell r="M1549" t="str">
            <v>諸雑費</v>
          </cell>
          <cell r="N1549" t="str">
            <v>式</v>
          </cell>
          <cell r="O1549">
            <v>1</v>
          </cell>
          <cell r="Q1549">
            <v>3</v>
          </cell>
        </row>
        <row r="1550">
          <cell r="L1550" t="str">
            <v>-</v>
          </cell>
          <cell r="O1550" t="str">
            <v>計</v>
          </cell>
          <cell r="Q1550">
            <v>16540</v>
          </cell>
        </row>
        <row r="1551">
          <cell r="L1551" t="str">
            <v>HK2</v>
          </cell>
          <cell r="M1551" t="str">
            <v>引抜簡易土留(3.5ｍ以下) トラッククレーン4.9ｔ吊 労務2.5ｍ以下　両側</v>
          </cell>
          <cell r="O1551">
            <v>1</v>
          </cell>
          <cell r="P1551" t="str">
            <v>ｍ当り</v>
          </cell>
          <cell r="Q1551">
            <v>1654</v>
          </cell>
          <cell r="R1551" t="str">
            <v>R1</v>
          </cell>
          <cell r="S1551" t="str">
            <v>下水道用設計標準部歩掛A-1-27</v>
          </cell>
        </row>
        <row r="1552">
          <cell r="L1552" t="str">
            <v>-</v>
          </cell>
        </row>
        <row r="1556">
          <cell r="L1556" t="str">
            <v>-</v>
          </cell>
          <cell r="S1556">
            <v>100</v>
          </cell>
        </row>
        <row r="1557">
          <cell r="L1557" t="str">
            <v>コード</v>
          </cell>
          <cell r="M1557" t="str">
            <v>規　　　　　格</v>
          </cell>
          <cell r="N1557" t="str">
            <v>単位</v>
          </cell>
          <cell r="O1557" t="str">
            <v>数　量</v>
          </cell>
          <cell r="P1557" t="str">
            <v>単価（円）</v>
          </cell>
          <cell r="Q1557" t="str">
            <v>金額（円）</v>
          </cell>
          <cell r="R1557" t="str">
            <v>摘　　　　要</v>
          </cell>
        </row>
        <row r="1558">
          <cell r="L1558" t="str">
            <v>R0000250</v>
          </cell>
          <cell r="M1558" t="str">
            <v>土木一般世話役</v>
          </cell>
          <cell r="N1558" t="str">
            <v>人</v>
          </cell>
          <cell r="O1558">
            <v>1.7</v>
          </cell>
          <cell r="P1558">
            <v>25900</v>
          </cell>
          <cell r="Q1558">
            <v>44030</v>
          </cell>
        </row>
        <row r="1559">
          <cell r="L1559" t="str">
            <v>R0000010</v>
          </cell>
          <cell r="M1559" t="str">
            <v>特殊作業員</v>
          </cell>
          <cell r="N1559" t="str">
            <v>人</v>
          </cell>
          <cell r="O1559">
            <v>1.7</v>
          </cell>
          <cell r="P1559">
            <v>24300</v>
          </cell>
          <cell r="Q1559">
            <v>41310</v>
          </cell>
        </row>
        <row r="1560">
          <cell r="L1560" t="str">
            <v>R0000020</v>
          </cell>
          <cell r="M1560" t="str">
            <v>普通作業員</v>
          </cell>
          <cell r="N1560" t="str">
            <v>人</v>
          </cell>
          <cell r="O1560">
            <v>5.0999999999999996</v>
          </cell>
          <cell r="P1560">
            <v>17900</v>
          </cell>
          <cell r="Q1560">
            <v>91290</v>
          </cell>
        </row>
        <row r="1561">
          <cell r="L1561" t="str">
            <v>UN5</v>
          </cell>
          <cell r="M1561" t="str">
            <v>バックホウ運転（平積0.6m3）</v>
          </cell>
          <cell r="N1561" t="str">
            <v>h</v>
          </cell>
          <cell r="O1561">
            <v>11</v>
          </cell>
          <cell r="P1561">
            <v>10870</v>
          </cell>
          <cell r="Q1561">
            <v>119570</v>
          </cell>
        </row>
        <row r="1562">
          <cell r="L1562" t="str">
            <v>-</v>
          </cell>
          <cell r="M1562" t="str">
            <v>諸雑費</v>
          </cell>
          <cell r="N1562" t="str">
            <v>式</v>
          </cell>
          <cell r="O1562">
            <v>1</v>
          </cell>
          <cell r="Q1562">
            <v>0</v>
          </cell>
        </row>
        <row r="1563">
          <cell r="L1563" t="str">
            <v>-</v>
          </cell>
          <cell r="O1563" t="str">
            <v>計</v>
          </cell>
          <cell r="Q1563">
            <v>296200</v>
          </cell>
        </row>
        <row r="1564">
          <cell r="L1564" t="str">
            <v>TR1</v>
          </cell>
          <cell r="M1564" t="str">
            <v>建込軽量鋼矢板 平積0.6m3 労務1.5　両側</v>
          </cell>
          <cell r="O1564">
            <v>1</v>
          </cell>
          <cell r="P1564" t="str">
            <v>ｍ当り</v>
          </cell>
          <cell r="Q1564">
            <v>2962</v>
          </cell>
          <cell r="R1564" t="str">
            <v>R1</v>
          </cell>
          <cell r="S1564" t="str">
            <v>水道実務必携P44</v>
          </cell>
        </row>
        <row r="1565">
          <cell r="L1565" t="str">
            <v>-</v>
          </cell>
        </row>
        <row r="1569">
          <cell r="L1569" t="str">
            <v>-</v>
          </cell>
          <cell r="S1569">
            <v>100</v>
          </cell>
        </row>
        <row r="1570">
          <cell r="L1570" t="str">
            <v>コード</v>
          </cell>
          <cell r="M1570" t="str">
            <v>規　　　　　格</v>
          </cell>
          <cell r="N1570" t="str">
            <v>単位</v>
          </cell>
          <cell r="O1570" t="str">
            <v>数　量</v>
          </cell>
          <cell r="P1570" t="str">
            <v>単価（円）</v>
          </cell>
          <cell r="Q1570" t="str">
            <v>金額（円）</v>
          </cell>
          <cell r="R1570" t="str">
            <v>摘　　　　要</v>
          </cell>
        </row>
        <row r="1571">
          <cell r="L1571" t="str">
            <v>R0000250</v>
          </cell>
          <cell r="M1571" t="str">
            <v>土木一般世話役</v>
          </cell>
          <cell r="N1571" t="str">
            <v>人</v>
          </cell>
          <cell r="O1571">
            <v>1.7</v>
          </cell>
          <cell r="P1571">
            <v>25900</v>
          </cell>
          <cell r="Q1571">
            <v>44030</v>
          </cell>
        </row>
        <row r="1572">
          <cell r="L1572" t="str">
            <v>R0000010</v>
          </cell>
          <cell r="M1572" t="str">
            <v>特殊作業員</v>
          </cell>
          <cell r="N1572" t="str">
            <v>人</v>
          </cell>
          <cell r="O1572">
            <v>1.7</v>
          </cell>
          <cell r="P1572">
            <v>24300</v>
          </cell>
          <cell r="Q1572">
            <v>41310</v>
          </cell>
        </row>
        <row r="1573">
          <cell r="L1573" t="str">
            <v>R0000020</v>
          </cell>
          <cell r="M1573" t="str">
            <v>普通作業員</v>
          </cell>
          <cell r="N1573" t="str">
            <v>人</v>
          </cell>
          <cell r="O1573">
            <v>5.0999999999999996</v>
          </cell>
          <cell r="P1573">
            <v>17900</v>
          </cell>
          <cell r="Q1573">
            <v>91290</v>
          </cell>
        </row>
        <row r="1574">
          <cell r="L1574" t="str">
            <v>UN1</v>
          </cell>
          <cell r="M1574" t="str">
            <v>バックホウ運転（平積0.06m3）</v>
          </cell>
          <cell r="N1574" t="str">
            <v>日</v>
          </cell>
          <cell r="O1574">
            <v>1.7</v>
          </cell>
          <cell r="P1574">
            <v>34650</v>
          </cell>
          <cell r="Q1574">
            <v>58905</v>
          </cell>
        </row>
        <row r="1575">
          <cell r="L1575" t="str">
            <v>-</v>
          </cell>
          <cell r="M1575" t="str">
            <v>諸雑費</v>
          </cell>
          <cell r="N1575" t="str">
            <v>式</v>
          </cell>
          <cell r="O1575">
            <v>1</v>
          </cell>
          <cell r="Q1575">
            <v>5</v>
          </cell>
        </row>
        <row r="1576">
          <cell r="L1576" t="str">
            <v>-</v>
          </cell>
          <cell r="O1576" t="str">
            <v>計</v>
          </cell>
          <cell r="Q1576">
            <v>235540</v>
          </cell>
        </row>
        <row r="1577">
          <cell r="L1577" t="str">
            <v>TR2</v>
          </cell>
          <cell r="M1577" t="str">
            <v>建込軽量鋼矢板平積0.06m3 労務1.5　両側</v>
          </cell>
          <cell r="O1577">
            <v>1</v>
          </cell>
          <cell r="P1577" t="str">
            <v>ｍ当り</v>
          </cell>
          <cell r="Q1577">
            <v>2355</v>
          </cell>
          <cell r="R1577" t="str">
            <v>R1</v>
          </cell>
          <cell r="S1577" t="str">
            <v>水道実務必携P44</v>
          </cell>
        </row>
        <row r="1578">
          <cell r="L1578" t="str">
            <v>-</v>
          </cell>
        </row>
        <row r="1582">
          <cell r="L1582" t="str">
            <v>-</v>
          </cell>
          <cell r="S1582">
            <v>100</v>
          </cell>
        </row>
        <row r="1583">
          <cell r="L1583" t="str">
            <v>コード</v>
          </cell>
          <cell r="M1583" t="str">
            <v>規　　　　　格</v>
          </cell>
          <cell r="N1583" t="str">
            <v>単位</v>
          </cell>
          <cell r="O1583" t="str">
            <v>数　量</v>
          </cell>
          <cell r="P1583" t="str">
            <v>単価（円）</v>
          </cell>
          <cell r="Q1583" t="str">
            <v>金額（円）</v>
          </cell>
          <cell r="R1583" t="str">
            <v>摘　　　　要</v>
          </cell>
        </row>
        <row r="1584">
          <cell r="L1584" t="str">
            <v>R0000250</v>
          </cell>
          <cell r="M1584" t="str">
            <v>土木一般世話役</v>
          </cell>
          <cell r="N1584" t="str">
            <v>人</v>
          </cell>
          <cell r="O1584">
            <v>0.9</v>
          </cell>
          <cell r="P1584">
            <v>25900</v>
          </cell>
          <cell r="Q1584">
            <v>23310</v>
          </cell>
        </row>
        <row r="1585">
          <cell r="L1585" t="str">
            <v>R0000010</v>
          </cell>
          <cell r="M1585" t="str">
            <v>特殊作業員</v>
          </cell>
          <cell r="N1585" t="str">
            <v>人</v>
          </cell>
          <cell r="O1585">
            <v>0.9</v>
          </cell>
          <cell r="P1585">
            <v>24300</v>
          </cell>
          <cell r="Q1585">
            <v>21870</v>
          </cell>
        </row>
        <row r="1586">
          <cell r="L1586" t="str">
            <v>R0000020</v>
          </cell>
          <cell r="M1586" t="str">
            <v>普通作業員</v>
          </cell>
          <cell r="N1586" t="str">
            <v>人</v>
          </cell>
          <cell r="O1586">
            <v>2.7</v>
          </cell>
          <cell r="P1586">
            <v>17900</v>
          </cell>
          <cell r="Q1586">
            <v>48330</v>
          </cell>
        </row>
        <row r="1587">
          <cell r="L1587" t="str">
            <v>L0108001</v>
          </cell>
          <cell r="M1587" t="str">
            <v>トラッククレーン賃料（4.9t吊り）</v>
          </cell>
          <cell r="N1587" t="str">
            <v>日</v>
          </cell>
          <cell r="O1587">
            <v>1</v>
          </cell>
          <cell r="P1587">
            <v>33400</v>
          </cell>
          <cell r="Q1587">
            <v>33400</v>
          </cell>
        </row>
        <row r="1588">
          <cell r="L1588" t="str">
            <v>-</v>
          </cell>
          <cell r="M1588" t="str">
            <v>諸雑費</v>
          </cell>
          <cell r="N1588" t="str">
            <v>式</v>
          </cell>
          <cell r="O1588">
            <v>1</v>
          </cell>
          <cell r="Q1588">
            <v>0</v>
          </cell>
        </row>
        <row r="1589">
          <cell r="L1589" t="str">
            <v>-</v>
          </cell>
          <cell r="O1589" t="str">
            <v>計</v>
          </cell>
          <cell r="Q1589">
            <v>126910</v>
          </cell>
        </row>
        <row r="1590">
          <cell r="L1590" t="str">
            <v>HR1</v>
          </cell>
          <cell r="M1590" t="str">
            <v>引抜軽量鋼矢板 トラッククレーン4.9ｔ吊 労務2　両側</v>
          </cell>
          <cell r="O1590">
            <v>1</v>
          </cell>
          <cell r="P1590" t="str">
            <v>ｍ当り</v>
          </cell>
          <cell r="Q1590">
            <v>1269</v>
          </cell>
          <cell r="R1590" t="str">
            <v>R1</v>
          </cell>
          <cell r="S1590" t="str">
            <v>水道実務必携P44</v>
          </cell>
        </row>
        <row r="1591">
          <cell r="L1591" t="str">
            <v>-</v>
          </cell>
        </row>
        <row r="1595">
          <cell r="L1595" t="str">
            <v>-</v>
          </cell>
          <cell r="S1595">
            <v>100</v>
          </cell>
        </row>
        <row r="1596">
          <cell r="L1596" t="str">
            <v>コード</v>
          </cell>
          <cell r="M1596" t="str">
            <v>規　　　　　格</v>
          </cell>
          <cell r="N1596" t="str">
            <v>単位</v>
          </cell>
          <cell r="O1596" t="str">
            <v>数　量</v>
          </cell>
          <cell r="P1596" t="str">
            <v>単価（円）</v>
          </cell>
          <cell r="Q1596" t="str">
            <v>金額（円）</v>
          </cell>
          <cell r="R1596" t="str">
            <v>摘　　　　要</v>
          </cell>
        </row>
        <row r="1597">
          <cell r="L1597" t="str">
            <v>R0000250</v>
          </cell>
          <cell r="M1597" t="str">
            <v>土木一般世話役</v>
          </cell>
          <cell r="N1597" t="str">
            <v>人</v>
          </cell>
          <cell r="O1597">
            <v>0.9</v>
          </cell>
          <cell r="P1597">
            <v>25900</v>
          </cell>
          <cell r="Q1597">
            <v>23310</v>
          </cell>
        </row>
        <row r="1598">
          <cell r="L1598" t="str">
            <v>R0000010</v>
          </cell>
          <cell r="M1598" t="str">
            <v>特殊作業員</v>
          </cell>
          <cell r="N1598" t="str">
            <v>人</v>
          </cell>
          <cell r="O1598">
            <v>0.9</v>
          </cell>
          <cell r="P1598">
            <v>24300</v>
          </cell>
          <cell r="Q1598">
            <v>21870</v>
          </cell>
        </row>
        <row r="1599">
          <cell r="L1599" t="str">
            <v>R0000020</v>
          </cell>
          <cell r="M1599" t="str">
            <v>普通作業員</v>
          </cell>
          <cell r="N1599" t="str">
            <v>人</v>
          </cell>
          <cell r="O1599">
            <v>2.7</v>
          </cell>
          <cell r="P1599">
            <v>17900</v>
          </cell>
          <cell r="Q1599">
            <v>48330</v>
          </cell>
        </row>
        <row r="1600">
          <cell r="L1600" t="str">
            <v>UN1</v>
          </cell>
          <cell r="M1600" t="str">
            <v>バックホウ運転（平積0.06m3）</v>
          </cell>
          <cell r="N1600" t="str">
            <v>日</v>
          </cell>
          <cell r="O1600">
            <v>6.2</v>
          </cell>
          <cell r="P1600">
            <v>34650</v>
          </cell>
          <cell r="Q1600">
            <v>214830</v>
          </cell>
        </row>
        <row r="1601">
          <cell r="L1601" t="str">
            <v>-</v>
          </cell>
          <cell r="M1601" t="str">
            <v>諸雑費</v>
          </cell>
          <cell r="N1601" t="str">
            <v>式</v>
          </cell>
          <cell r="O1601">
            <v>1</v>
          </cell>
          <cell r="Q1601">
            <v>0</v>
          </cell>
        </row>
        <row r="1602">
          <cell r="L1602" t="str">
            <v>-</v>
          </cell>
          <cell r="O1602" t="str">
            <v>計</v>
          </cell>
          <cell r="Q1602">
            <v>308340</v>
          </cell>
        </row>
        <row r="1603">
          <cell r="L1603" t="str">
            <v>HR2</v>
          </cell>
          <cell r="M1603" t="str">
            <v>引抜軽量鋼矢板 平積0.06m3 労務2　両側</v>
          </cell>
          <cell r="O1603">
            <v>1</v>
          </cell>
          <cell r="P1603" t="str">
            <v>ｍ当り</v>
          </cell>
          <cell r="Q1603">
            <v>3083</v>
          </cell>
          <cell r="R1603" t="str">
            <v>R1</v>
          </cell>
          <cell r="S1603" t="str">
            <v>水道実務必携P44</v>
          </cell>
        </row>
        <row r="1604">
          <cell r="L1604" t="str">
            <v>-</v>
          </cell>
        </row>
        <row r="1608">
          <cell r="L1608" t="str">
            <v>-</v>
          </cell>
          <cell r="S1608">
            <v>100</v>
          </cell>
        </row>
        <row r="1609">
          <cell r="L1609" t="str">
            <v>コード</v>
          </cell>
          <cell r="M1609" t="str">
            <v>規　　　　　格</v>
          </cell>
          <cell r="N1609" t="str">
            <v>単位</v>
          </cell>
          <cell r="O1609" t="str">
            <v>数　量</v>
          </cell>
          <cell r="P1609" t="str">
            <v>単価（円）</v>
          </cell>
          <cell r="Q1609" t="str">
            <v>金額（円）</v>
          </cell>
          <cell r="R1609" t="str">
            <v>摘　　　　要</v>
          </cell>
        </row>
        <row r="1610">
          <cell r="L1610" t="str">
            <v>R0000250</v>
          </cell>
          <cell r="M1610" t="str">
            <v>土木一般世話役</v>
          </cell>
          <cell r="N1610" t="str">
            <v>人</v>
          </cell>
          <cell r="O1610">
            <v>1</v>
          </cell>
          <cell r="P1610">
            <v>25900</v>
          </cell>
          <cell r="Q1610">
            <v>25900</v>
          </cell>
        </row>
        <row r="1611">
          <cell r="L1611" t="str">
            <v>R0000020</v>
          </cell>
          <cell r="M1611" t="str">
            <v>普通作業員</v>
          </cell>
          <cell r="N1611" t="str">
            <v>人</v>
          </cell>
          <cell r="O1611">
            <v>85.35</v>
          </cell>
          <cell r="P1611">
            <v>17900</v>
          </cell>
          <cell r="Q1611">
            <v>1527765</v>
          </cell>
        </row>
        <row r="1614">
          <cell r="L1614" t="str">
            <v>-</v>
          </cell>
          <cell r="M1614" t="str">
            <v>諸雑費</v>
          </cell>
          <cell r="N1614" t="str">
            <v>式</v>
          </cell>
          <cell r="O1614">
            <v>1</v>
          </cell>
          <cell r="Q1614">
            <v>5</v>
          </cell>
        </row>
        <row r="1615">
          <cell r="L1615" t="str">
            <v>-</v>
          </cell>
          <cell r="O1615" t="str">
            <v>計</v>
          </cell>
          <cell r="Q1615">
            <v>1553670</v>
          </cell>
        </row>
        <row r="1616">
          <cell r="L1616" t="str">
            <v>THR1</v>
          </cell>
          <cell r="M1616" t="str">
            <v>建込引抜軽量鋼矢板(3.5ｍ以下) 人力 労務3　両側</v>
          </cell>
          <cell r="O1616">
            <v>1</v>
          </cell>
          <cell r="P1616" t="str">
            <v>ｍ当り</v>
          </cell>
          <cell r="Q1616">
            <v>15536</v>
          </cell>
          <cell r="R1616" t="str">
            <v>R1</v>
          </cell>
          <cell r="S1616" t="str">
            <v>水道実務必携P44</v>
          </cell>
        </row>
        <row r="1617">
          <cell r="L1617" t="str">
            <v>-</v>
          </cell>
        </row>
        <row r="1621">
          <cell r="L1621" t="str">
            <v>-</v>
          </cell>
          <cell r="S1621">
            <v>100</v>
          </cell>
        </row>
        <row r="1622">
          <cell r="L1622" t="str">
            <v>コード</v>
          </cell>
          <cell r="M1622" t="str">
            <v>規　　　　　格</v>
          </cell>
          <cell r="N1622" t="str">
            <v>単位</v>
          </cell>
          <cell r="O1622" t="str">
            <v>数　量</v>
          </cell>
          <cell r="P1622" t="str">
            <v>単価（円）</v>
          </cell>
          <cell r="Q1622" t="str">
            <v>金額（円）</v>
          </cell>
          <cell r="R1622" t="str">
            <v>摘　　　　要</v>
          </cell>
        </row>
        <row r="1623">
          <cell r="L1623" t="str">
            <v>R0000250</v>
          </cell>
          <cell r="M1623" t="str">
            <v>土木一般世話役</v>
          </cell>
          <cell r="N1623" t="str">
            <v>人</v>
          </cell>
          <cell r="O1623">
            <v>1</v>
          </cell>
          <cell r="P1623">
            <v>25900</v>
          </cell>
          <cell r="Q1623">
            <v>25900</v>
          </cell>
        </row>
        <row r="1624">
          <cell r="L1624" t="str">
            <v>R0000020</v>
          </cell>
          <cell r="M1624" t="str">
            <v>普通作業員</v>
          </cell>
          <cell r="N1624" t="str">
            <v>人</v>
          </cell>
          <cell r="O1624">
            <v>56.349999999999994</v>
          </cell>
          <cell r="P1624">
            <v>17900</v>
          </cell>
          <cell r="Q1624">
            <v>1008665</v>
          </cell>
        </row>
        <row r="1627">
          <cell r="L1627" t="str">
            <v>-</v>
          </cell>
          <cell r="M1627" t="str">
            <v>諸雑費</v>
          </cell>
          <cell r="N1627" t="str">
            <v>式</v>
          </cell>
          <cell r="O1627">
            <v>1</v>
          </cell>
          <cell r="Q1627">
            <v>5</v>
          </cell>
        </row>
        <row r="1628">
          <cell r="L1628" t="str">
            <v>-</v>
          </cell>
          <cell r="O1628" t="str">
            <v>計</v>
          </cell>
          <cell r="Q1628">
            <v>1034570</v>
          </cell>
        </row>
        <row r="1629">
          <cell r="L1629" t="str">
            <v>THR2</v>
          </cell>
          <cell r="M1629" t="str">
            <v>建込引抜軽量鋼矢板(3.5ｍ以下) 人力 労務2　両側</v>
          </cell>
          <cell r="O1629">
            <v>1</v>
          </cell>
          <cell r="P1629" t="str">
            <v>ｍ当り</v>
          </cell>
          <cell r="Q1629">
            <v>10345</v>
          </cell>
          <cell r="R1629" t="str">
            <v>R1</v>
          </cell>
          <cell r="S1629" t="str">
            <v>水道実務必携P44</v>
          </cell>
        </row>
        <row r="1630">
          <cell r="L1630" t="str">
            <v>-</v>
          </cell>
        </row>
        <row r="1634">
          <cell r="L1634" t="str">
            <v>-</v>
          </cell>
          <cell r="S1634">
            <v>100</v>
          </cell>
        </row>
        <row r="1635">
          <cell r="L1635" t="str">
            <v>コード</v>
          </cell>
          <cell r="M1635" t="str">
            <v>規　　　　　格</v>
          </cell>
          <cell r="N1635" t="str">
            <v>単位</v>
          </cell>
          <cell r="O1635" t="str">
            <v>数　量</v>
          </cell>
          <cell r="P1635" t="str">
            <v>単価（円）</v>
          </cell>
          <cell r="Q1635" t="str">
            <v>金額（円）</v>
          </cell>
          <cell r="R1635" t="str">
            <v>摘　　　　要</v>
          </cell>
        </row>
        <row r="1636">
          <cell r="L1636" t="str">
            <v>R0000250</v>
          </cell>
          <cell r="M1636" t="str">
            <v>土木一般世話役</v>
          </cell>
          <cell r="N1636" t="str">
            <v>人</v>
          </cell>
          <cell r="O1636">
            <v>2.2000000000000002</v>
          </cell>
          <cell r="P1636">
            <v>25900</v>
          </cell>
          <cell r="Q1636">
            <v>56980</v>
          </cell>
        </row>
        <row r="1637">
          <cell r="L1637" t="str">
            <v>R0000010</v>
          </cell>
          <cell r="M1637" t="str">
            <v>特殊作業員</v>
          </cell>
          <cell r="N1637" t="str">
            <v>人</v>
          </cell>
          <cell r="O1637">
            <v>2.2000000000000002</v>
          </cell>
          <cell r="P1637">
            <v>24300</v>
          </cell>
          <cell r="Q1637">
            <v>53460</v>
          </cell>
        </row>
        <row r="1638">
          <cell r="L1638" t="str">
            <v>R0000020</v>
          </cell>
          <cell r="M1638" t="str">
            <v>普通作業員</v>
          </cell>
          <cell r="N1638" t="str">
            <v>人</v>
          </cell>
          <cell r="O1638">
            <v>6.6</v>
          </cell>
          <cell r="P1638">
            <v>17900</v>
          </cell>
          <cell r="Q1638">
            <v>118140</v>
          </cell>
        </row>
        <row r="1640">
          <cell r="L1640" t="str">
            <v>-</v>
          </cell>
          <cell r="M1640" t="str">
            <v>諸雑費</v>
          </cell>
          <cell r="N1640" t="str">
            <v>式</v>
          </cell>
          <cell r="O1640">
            <v>1</v>
          </cell>
          <cell r="Q1640">
            <v>0</v>
          </cell>
        </row>
        <row r="1641">
          <cell r="L1641" t="str">
            <v>-</v>
          </cell>
          <cell r="O1641" t="str">
            <v>計</v>
          </cell>
          <cell r="Q1641">
            <v>228580</v>
          </cell>
        </row>
        <row r="1642">
          <cell r="L1642" t="str">
            <v>HA1</v>
          </cell>
          <cell r="M1642" t="str">
            <v>設置・撤去支保材（腹起し）(軽量金属)  労務3.8　</v>
          </cell>
          <cell r="O1642">
            <v>1</v>
          </cell>
          <cell r="P1642" t="str">
            <v>ｍ当り</v>
          </cell>
          <cell r="Q1642">
            <v>2285</v>
          </cell>
          <cell r="R1642" t="str">
            <v>R1</v>
          </cell>
          <cell r="S1642" t="str">
            <v>水道実務必携P44</v>
          </cell>
        </row>
        <row r="1643">
          <cell r="L1643" t="str">
            <v>-</v>
          </cell>
        </row>
        <row r="1647">
          <cell r="L1647" t="str">
            <v>-</v>
          </cell>
          <cell r="S1647">
            <v>100</v>
          </cell>
        </row>
        <row r="1648">
          <cell r="L1648" t="str">
            <v>コード</v>
          </cell>
          <cell r="M1648" t="str">
            <v>規　　　　　格</v>
          </cell>
          <cell r="N1648" t="str">
            <v>単位</v>
          </cell>
          <cell r="O1648" t="str">
            <v>数　量</v>
          </cell>
          <cell r="P1648" t="str">
            <v>単価（円）</v>
          </cell>
          <cell r="Q1648" t="str">
            <v>金額（円）</v>
          </cell>
          <cell r="R1648" t="str">
            <v>摘　　　　要</v>
          </cell>
        </row>
        <row r="1649">
          <cell r="L1649" t="str">
            <v>R0000250</v>
          </cell>
          <cell r="M1649" t="str">
            <v>土木一般世話役</v>
          </cell>
          <cell r="N1649" t="str">
            <v>人</v>
          </cell>
          <cell r="O1649">
            <v>2.2000000000000002</v>
          </cell>
          <cell r="P1649">
            <v>25900</v>
          </cell>
          <cell r="Q1649">
            <v>56980</v>
          </cell>
        </row>
        <row r="1650">
          <cell r="L1650" t="str">
            <v>R0000010</v>
          </cell>
          <cell r="M1650" t="str">
            <v>特殊作業員</v>
          </cell>
          <cell r="N1650" t="str">
            <v>人</v>
          </cell>
          <cell r="O1650">
            <v>2.2000000000000002</v>
          </cell>
          <cell r="P1650">
            <v>24300</v>
          </cell>
          <cell r="Q1650">
            <v>53460</v>
          </cell>
        </row>
        <row r="1651">
          <cell r="L1651" t="str">
            <v>R0000020</v>
          </cell>
          <cell r="M1651" t="str">
            <v>普通作業員</v>
          </cell>
          <cell r="N1651" t="str">
            <v>人</v>
          </cell>
          <cell r="O1651">
            <v>6.6</v>
          </cell>
          <cell r="P1651">
            <v>17900</v>
          </cell>
          <cell r="Q1651">
            <v>118140</v>
          </cell>
        </row>
        <row r="1653">
          <cell r="L1653" t="str">
            <v>-</v>
          </cell>
          <cell r="M1653" t="str">
            <v>諸雑費</v>
          </cell>
          <cell r="N1653" t="str">
            <v>式</v>
          </cell>
          <cell r="O1653">
            <v>1</v>
          </cell>
          <cell r="Q1653">
            <v>0</v>
          </cell>
        </row>
        <row r="1654">
          <cell r="L1654" t="str">
            <v>-</v>
          </cell>
          <cell r="O1654" t="str">
            <v>計</v>
          </cell>
          <cell r="Q1654">
            <v>228580</v>
          </cell>
        </row>
        <row r="1655">
          <cell r="L1655" t="str">
            <v>HA2</v>
          </cell>
          <cell r="M1655" t="str">
            <v>設置・撤去支保材（腹起し）(軽量金属)  労務3.8　</v>
          </cell>
          <cell r="O1655">
            <v>1</v>
          </cell>
          <cell r="P1655" t="str">
            <v>ｍ当り</v>
          </cell>
          <cell r="Q1655">
            <v>2285</v>
          </cell>
          <cell r="R1655" t="str">
            <v>R1</v>
          </cell>
          <cell r="S1655" t="str">
            <v>水道実務必携P44</v>
          </cell>
        </row>
        <row r="1656">
          <cell r="L1656" t="str">
            <v>-</v>
          </cell>
        </row>
        <row r="1660">
          <cell r="L1660" t="str">
            <v>-</v>
          </cell>
          <cell r="S1660">
            <v>100</v>
          </cell>
        </row>
        <row r="1661">
          <cell r="L1661" t="str">
            <v>コード</v>
          </cell>
          <cell r="M1661" t="str">
            <v>規　　　　　格</v>
          </cell>
          <cell r="N1661" t="str">
            <v>単位</v>
          </cell>
          <cell r="O1661" t="str">
            <v>数　量</v>
          </cell>
          <cell r="P1661" t="str">
            <v>単価（円）</v>
          </cell>
          <cell r="Q1661" t="str">
            <v>金額（円）</v>
          </cell>
          <cell r="R1661" t="str">
            <v>摘　　　　要</v>
          </cell>
        </row>
        <row r="1662">
          <cell r="L1662" t="str">
            <v>R0000250</v>
          </cell>
          <cell r="M1662" t="str">
            <v>土木一般世話役</v>
          </cell>
          <cell r="N1662" t="str">
            <v>人</v>
          </cell>
          <cell r="O1662">
            <v>1.4</v>
          </cell>
          <cell r="P1662">
            <v>25900</v>
          </cell>
          <cell r="Q1662">
            <v>36260</v>
          </cell>
        </row>
        <row r="1663">
          <cell r="L1663" t="str">
            <v>R0000010</v>
          </cell>
          <cell r="M1663" t="str">
            <v>特殊作業員</v>
          </cell>
          <cell r="N1663" t="str">
            <v>人</v>
          </cell>
          <cell r="O1663">
            <v>1.4</v>
          </cell>
          <cell r="P1663">
            <v>24300</v>
          </cell>
          <cell r="Q1663">
            <v>34020</v>
          </cell>
        </row>
        <row r="1664">
          <cell r="L1664" t="str">
            <v>R0000020</v>
          </cell>
          <cell r="M1664" t="str">
            <v>普通作業員</v>
          </cell>
          <cell r="N1664" t="str">
            <v>人</v>
          </cell>
          <cell r="O1664">
            <v>4.2</v>
          </cell>
          <cell r="P1664">
            <v>17900</v>
          </cell>
          <cell r="Q1664">
            <v>75180</v>
          </cell>
        </row>
        <row r="1666">
          <cell r="L1666" t="str">
            <v>-</v>
          </cell>
          <cell r="M1666" t="str">
            <v>諸雑費</v>
          </cell>
          <cell r="N1666" t="str">
            <v>式</v>
          </cell>
          <cell r="O1666">
            <v>1</v>
          </cell>
          <cell r="Q1666">
            <v>0</v>
          </cell>
        </row>
        <row r="1667">
          <cell r="L1667" t="str">
            <v>-</v>
          </cell>
          <cell r="O1667" t="str">
            <v>計</v>
          </cell>
          <cell r="Q1667">
            <v>145460</v>
          </cell>
        </row>
        <row r="1668">
          <cell r="L1668" t="str">
            <v>KI1</v>
          </cell>
          <cell r="M1668" t="str">
            <v>設置・撤去支保材（切梁）(ねじ式)  労務3.8　</v>
          </cell>
          <cell r="O1668">
            <v>1</v>
          </cell>
          <cell r="P1668" t="str">
            <v>ｍ当り</v>
          </cell>
          <cell r="Q1668">
            <v>1454</v>
          </cell>
          <cell r="R1668" t="str">
            <v>R1</v>
          </cell>
          <cell r="S1668" t="str">
            <v>水道実務必携P44</v>
          </cell>
        </row>
        <row r="1669">
          <cell r="L1669" t="str">
            <v>-</v>
          </cell>
        </row>
        <row r="1673">
          <cell r="L1673" t="str">
            <v>-</v>
          </cell>
          <cell r="S1673">
            <v>100</v>
          </cell>
        </row>
        <row r="1674">
          <cell r="L1674" t="str">
            <v>コード</v>
          </cell>
          <cell r="M1674" t="str">
            <v>規　　　　　格</v>
          </cell>
          <cell r="N1674" t="str">
            <v>単位</v>
          </cell>
          <cell r="O1674" t="str">
            <v>数　量</v>
          </cell>
          <cell r="P1674" t="str">
            <v>単価（円）</v>
          </cell>
          <cell r="Q1674" t="str">
            <v>金額（円）</v>
          </cell>
          <cell r="R1674" t="str">
            <v>摘　　　　要</v>
          </cell>
        </row>
        <row r="1675">
          <cell r="L1675" t="str">
            <v>R0000250</v>
          </cell>
          <cell r="M1675" t="str">
            <v>土木一般世話役</v>
          </cell>
          <cell r="N1675" t="str">
            <v>人</v>
          </cell>
          <cell r="O1675">
            <v>1.4</v>
          </cell>
          <cell r="P1675">
            <v>25900</v>
          </cell>
          <cell r="Q1675">
            <v>36260</v>
          </cell>
        </row>
        <row r="1676">
          <cell r="L1676" t="str">
            <v>R0000010</v>
          </cell>
          <cell r="M1676" t="str">
            <v>特殊作業員</v>
          </cell>
          <cell r="N1676" t="str">
            <v>人</v>
          </cell>
          <cell r="O1676">
            <v>1.4</v>
          </cell>
          <cell r="P1676">
            <v>24300</v>
          </cell>
          <cell r="Q1676">
            <v>34020</v>
          </cell>
        </row>
        <row r="1677">
          <cell r="L1677" t="str">
            <v>R0000020</v>
          </cell>
          <cell r="M1677" t="str">
            <v>普通作業員</v>
          </cell>
          <cell r="N1677" t="str">
            <v>人</v>
          </cell>
          <cell r="O1677">
            <v>4.2</v>
          </cell>
          <cell r="P1677">
            <v>17900</v>
          </cell>
          <cell r="Q1677">
            <v>75180</v>
          </cell>
        </row>
        <row r="1679">
          <cell r="L1679" t="str">
            <v>-</v>
          </cell>
          <cell r="M1679" t="str">
            <v>諸雑費</v>
          </cell>
          <cell r="N1679" t="str">
            <v>式</v>
          </cell>
          <cell r="O1679">
            <v>1</v>
          </cell>
          <cell r="Q1679">
            <v>0</v>
          </cell>
        </row>
        <row r="1680">
          <cell r="L1680" t="str">
            <v>-</v>
          </cell>
          <cell r="O1680" t="str">
            <v>計</v>
          </cell>
          <cell r="Q1680">
            <v>145460</v>
          </cell>
        </row>
        <row r="1681">
          <cell r="L1681" t="str">
            <v>KI2</v>
          </cell>
          <cell r="M1681" t="str">
            <v>設置・撤去支保材（切梁）(ねじ式)  労務3.8　</v>
          </cell>
          <cell r="O1681">
            <v>1</v>
          </cell>
          <cell r="P1681" t="str">
            <v>ｍ当り</v>
          </cell>
          <cell r="Q1681">
            <v>1454</v>
          </cell>
          <cell r="R1681" t="str">
            <v>R1</v>
          </cell>
          <cell r="S1681" t="str">
            <v>水道実務必携P44</v>
          </cell>
        </row>
        <row r="1682">
          <cell r="L1682" t="str">
            <v>-</v>
          </cell>
        </row>
        <row r="1686">
          <cell r="L1686" t="str">
            <v>-</v>
          </cell>
        </row>
        <row r="1687">
          <cell r="L1687" t="str">
            <v>コード</v>
          </cell>
          <cell r="M1687" t="str">
            <v>規　　　　　格</v>
          </cell>
          <cell r="N1687" t="str">
            <v>単位</v>
          </cell>
          <cell r="O1687" t="str">
            <v>数　量</v>
          </cell>
          <cell r="P1687" t="str">
            <v>単価（円）</v>
          </cell>
          <cell r="Q1687" t="str">
            <v>金額（円）</v>
          </cell>
          <cell r="R1687" t="str">
            <v>摘　　　　要</v>
          </cell>
        </row>
        <row r="1688">
          <cell r="M1688" t="str">
            <v>仮設材（建込簡易土留）運搬費（30kmまで）12m以内 15mスパン</v>
          </cell>
          <cell r="N1688" t="str">
            <v>t</v>
          </cell>
          <cell r="O1688">
            <v>8</v>
          </cell>
          <cell r="P1688">
            <v>2450</v>
          </cell>
          <cell r="Q1688">
            <v>19600</v>
          </cell>
        </row>
        <row r="1689">
          <cell r="L1689" t="str">
            <v>TO</v>
          </cell>
          <cell r="M1689" t="str">
            <v>積込み・取卸し費（基地～現場）往復</v>
          </cell>
          <cell r="N1689" t="str">
            <v>ｔ</v>
          </cell>
          <cell r="O1689">
            <v>8</v>
          </cell>
          <cell r="P1689">
            <v>3000</v>
          </cell>
          <cell r="Q1689">
            <v>24000</v>
          </cell>
        </row>
        <row r="1692">
          <cell r="L1692" t="str">
            <v>-</v>
          </cell>
        </row>
        <row r="1693">
          <cell r="L1693" t="str">
            <v>-</v>
          </cell>
        </row>
        <row r="1694">
          <cell r="L1694" t="str">
            <v>UP1</v>
          </cell>
          <cell r="M1694" t="str">
            <v>仮設材（建込簡易土留）運搬費（30kmまで）2.0ｍ 15mスパン</v>
          </cell>
          <cell r="O1694">
            <v>1</v>
          </cell>
          <cell r="P1694" t="str">
            <v>ｍ当り</v>
          </cell>
          <cell r="Q1694">
            <v>43600</v>
          </cell>
          <cell r="R1694" t="str">
            <v>R1</v>
          </cell>
          <cell r="S1694" t="str">
            <v>水道実務必携P15</v>
          </cell>
        </row>
        <row r="1695">
          <cell r="L1695" t="str">
            <v>-</v>
          </cell>
        </row>
        <row r="1699">
          <cell r="L1699" t="str">
            <v>-</v>
          </cell>
        </row>
        <row r="1700">
          <cell r="L1700" t="str">
            <v>コード</v>
          </cell>
          <cell r="M1700" t="str">
            <v>規　　　　　格</v>
          </cell>
          <cell r="N1700" t="str">
            <v>単位</v>
          </cell>
          <cell r="O1700" t="str">
            <v>数　量</v>
          </cell>
          <cell r="P1700" t="str">
            <v>単価（円）</v>
          </cell>
          <cell r="Q1700" t="str">
            <v>金額（円）</v>
          </cell>
          <cell r="R1700" t="str">
            <v>摘　　　　要</v>
          </cell>
        </row>
        <row r="1701">
          <cell r="M1701" t="str">
            <v>仮設材（建込簡易土留）運搬費（30kmまで）12m以内 30mスパン</v>
          </cell>
          <cell r="N1701" t="str">
            <v>t</v>
          </cell>
          <cell r="O1701">
            <v>23</v>
          </cell>
          <cell r="P1701">
            <v>2450</v>
          </cell>
          <cell r="Q1701">
            <v>56350</v>
          </cell>
        </row>
        <row r="1702">
          <cell r="L1702" t="str">
            <v>TO</v>
          </cell>
          <cell r="M1702" t="str">
            <v>積込み・取卸し費（基地～現場）往復</v>
          </cell>
          <cell r="N1702" t="str">
            <v>ｔ</v>
          </cell>
          <cell r="O1702">
            <v>23</v>
          </cell>
          <cell r="P1702">
            <v>3000</v>
          </cell>
          <cell r="Q1702">
            <v>69000</v>
          </cell>
        </row>
        <row r="1703">
          <cell r="L1703" t="str">
            <v>-</v>
          </cell>
        </row>
        <row r="1704">
          <cell r="L1704" t="str">
            <v>-</v>
          </cell>
        </row>
        <row r="1705">
          <cell r="L1705" t="str">
            <v>-</v>
          </cell>
        </row>
        <row r="1706">
          <cell r="L1706" t="str">
            <v>-</v>
          </cell>
        </row>
        <row r="1707">
          <cell r="L1707" t="str">
            <v>UP2</v>
          </cell>
          <cell r="M1707" t="str">
            <v>仮設材（建込簡易土留）運搬費（30kmまで）3.0ｍ 30mスパン</v>
          </cell>
          <cell r="O1707">
            <v>1</v>
          </cell>
          <cell r="P1707" t="str">
            <v>ｍ当り</v>
          </cell>
          <cell r="Q1707">
            <v>125350</v>
          </cell>
          <cell r="R1707" t="str">
            <v>R1</v>
          </cell>
          <cell r="S1707" t="str">
            <v>水道実務必携P15</v>
          </cell>
        </row>
        <row r="1708">
          <cell r="L1708" t="str">
            <v>-</v>
          </cell>
        </row>
        <row r="1712">
          <cell r="L1712" t="str">
            <v>-</v>
          </cell>
          <cell r="P1712" t="str">
            <v/>
          </cell>
        </row>
        <row r="1713">
          <cell r="L1713" t="str">
            <v>コード</v>
          </cell>
          <cell r="M1713" t="str">
            <v>規　　　　　格</v>
          </cell>
          <cell r="N1713" t="str">
            <v>単位</v>
          </cell>
          <cell r="O1713" t="str">
            <v>数　量</v>
          </cell>
          <cell r="P1713" t="str">
            <v>単価（円）</v>
          </cell>
          <cell r="Q1713" t="str">
            <v>金額（円）</v>
          </cell>
          <cell r="R1713" t="str">
            <v>摘　　　　要</v>
          </cell>
        </row>
        <row r="1714">
          <cell r="L1714" t="str">
            <v>R0000970</v>
          </cell>
          <cell r="M1714" t="str">
            <v>交通誘導員B</v>
          </cell>
          <cell r="N1714" t="str">
            <v>人</v>
          </cell>
          <cell r="O1714">
            <v>49</v>
          </cell>
          <cell r="P1714">
            <v>11300</v>
          </cell>
          <cell r="Q1714">
            <v>553700</v>
          </cell>
          <cell r="S1714" t="str">
            <v>交通誘導員作業日数算出根拠</v>
          </cell>
        </row>
        <row r="1716">
          <cell r="L1716" t="str">
            <v>-</v>
          </cell>
          <cell r="O1716" t="str">
            <v>計</v>
          </cell>
          <cell r="Q1716">
            <v>553700</v>
          </cell>
        </row>
        <row r="1717">
          <cell r="L1717" t="str">
            <v>YU1</v>
          </cell>
          <cell r="M1717" t="str">
            <v>交通誘導員　49人</v>
          </cell>
          <cell r="Q1717">
            <v>553700</v>
          </cell>
          <cell r="R1717" t="str">
            <v>R1</v>
          </cell>
          <cell r="S1717" t="str">
            <v>水道実務必携P190</v>
          </cell>
        </row>
        <row r="1718">
          <cell r="L1718" t="str">
            <v>-</v>
          </cell>
        </row>
        <row r="1725">
          <cell r="L1725" t="str">
            <v>-</v>
          </cell>
          <cell r="P1725" t="str">
            <v/>
          </cell>
        </row>
        <row r="1726">
          <cell r="L1726" t="str">
            <v>コード</v>
          </cell>
          <cell r="M1726" t="str">
            <v>規　　　　　格</v>
          </cell>
          <cell r="N1726" t="str">
            <v>単位</v>
          </cell>
          <cell r="O1726" t="str">
            <v>数　量</v>
          </cell>
          <cell r="P1726" t="str">
            <v>単価（円）</v>
          </cell>
          <cell r="Q1726" t="str">
            <v>金額（円）</v>
          </cell>
          <cell r="R1726" t="str">
            <v>摘　　　　要</v>
          </cell>
        </row>
        <row r="1727">
          <cell r="L1727" t="str">
            <v>R0000970</v>
          </cell>
          <cell r="M1727" t="str">
            <v>交通誘導員B</v>
          </cell>
          <cell r="N1727" t="str">
            <v>人</v>
          </cell>
          <cell r="O1727">
            <v>62</v>
          </cell>
          <cell r="P1727">
            <v>11300</v>
          </cell>
          <cell r="Q1727">
            <v>700600</v>
          </cell>
          <cell r="S1727" t="str">
            <v>交通誘導員作業日数算出根拠</v>
          </cell>
        </row>
        <row r="1729">
          <cell r="L1729" t="str">
            <v>-</v>
          </cell>
          <cell r="O1729" t="str">
            <v>計</v>
          </cell>
          <cell r="Q1729">
            <v>700600</v>
          </cell>
        </row>
        <row r="1730">
          <cell r="L1730" t="str">
            <v>YU2</v>
          </cell>
          <cell r="M1730" t="str">
            <v>交通誘導員　62人</v>
          </cell>
          <cell r="Q1730">
            <v>700600</v>
          </cell>
          <cell r="R1730" t="str">
            <v>R1</v>
          </cell>
          <cell r="S1730" t="str">
            <v>水道実務必携P190</v>
          </cell>
        </row>
        <row r="1731">
          <cell r="L1731" t="str">
            <v>-</v>
          </cell>
        </row>
        <row r="1738">
          <cell r="L1738" t="str">
            <v>-</v>
          </cell>
          <cell r="P1738" t="str">
            <v/>
          </cell>
        </row>
        <row r="1739">
          <cell r="L1739" t="str">
            <v>コード</v>
          </cell>
          <cell r="M1739" t="str">
            <v>規　　　　　格</v>
          </cell>
          <cell r="N1739" t="str">
            <v>単位</v>
          </cell>
          <cell r="O1739" t="str">
            <v>数　量</v>
          </cell>
          <cell r="P1739" t="str">
            <v>単価（円）</v>
          </cell>
          <cell r="Q1739" t="str">
            <v>金額（円）</v>
          </cell>
          <cell r="R1739" t="str">
            <v>摘　　　　要</v>
          </cell>
        </row>
        <row r="1740">
          <cell r="L1740" t="str">
            <v>R0000970</v>
          </cell>
          <cell r="M1740" t="str">
            <v>交通誘導員B</v>
          </cell>
          <cell r="N1740" t="str">
            <v>人</v>
          </cell>
          <cell r="O1740">
            <v>48</v>
          </cell>
          <cell r="P1740">
            <v>11300</v>
          </cell>
          <cell r="Q1740">
            <v>542400</v>
          </cell>
          <cell r="S1740" t="str">
            <v>交通誘導員作業日数算出根拠</v>
          </cell>
        </row>
        <row r="1742">
          <cell r="L1742" t="str">
            <v>-</v>
          </cell>
          <cell r="O1742" t="str">
            <v>計</v>
          </cell>
          <cell r="Q1742">
            <v>542400</v>
          </cell>
        </row>
        <row r="1743">
          <cell r="L1743" t="str">
            <v>YU3</v>
          </cell>
          <cell r="M1743" t="str">
            <v>交通誘導員　48人</v>
          </cell>
          <cell r="Q1743">
            <v>542400</v>
          </cell>
          <cell r="R1743" t="str">
            <v>R1</v>
          </cell>
          <cell r="S1743" t="str">
            <v>水道実務必携P190</v>
          </cell>
        </row>
        <row r="1744">
          <cell r="L1744" t="str">
            <v>-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1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5.bin" /></Relationships>
</file>

<file path=xl/worksheets/_rels/sheet1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6.bin" /></Relationships>
</file>

<file path=xl/worksheets/_rels/sheet1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7.bin" /></Relationships>
</file>

<file path=xl/worksheets/_rels/sheet1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8.bin" /></Relationships>
</file>

<file path=xl/worksheets/_rels/sheet1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9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2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0.bin" /></Relationships>
</file>

<file path=xl/worksheets/_rels/sheet2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1.bin" /></Relationships>
</file>

<file path=xl/worksheets/_rels/sheet2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2.bin" /></Relationships>
</file>

<file path=xl/worksheets/_rels/sheet2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3.bin" /></Relationships>
</file>

<file path=xl/worksheets/_rels/sheet2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4.bin" /></Relationships>
</file>

<file path=xl/worksheets/_rels/sheet2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5.bin" /></Relationships>
</file>

<file path=xl/worksheets/_rels/sheet2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6.bin" /></Relationships>
</file>

<file path=xl/worksheets/_rels/sheet2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7.bin" /></Relationships>
</file>

<file path=xl/worksheets/_rels/sheet2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8.bin" /></Relationships>
</file>

<file path=xl/worksheets/_rels/sheet2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9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1.xml" /></Relationships>
</file>

<file path=xl/worksheets/_rels/sheet3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0.bin" /></Relationships>
</file>

<file path=xl/worksheets/_rels/sheet3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1.bin" /></Relationships>
</file>

<file path=xl/worksheets/_rels/sheet3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2.bin" /></Relationships>
</file>

<file path=xl/worksheets/_rels/sheet3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3.bin" /></Relationships>
</file>

<file path=xl/worksheets/_rels/sheet3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4.bin" /></Relationships>
</file>

<file path=xl/worksheets/_rels/sheet3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5.bin" /></Relationships>
</file>

<file path=xl/worksheets/_rels/sheet3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6.bin" /></Relationships>
</file>

<file path=xl/worksheets/_rels/sheet3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7.bin" /></Relationships>
</file>

<file path=xl/worksheets/_rels/sheet3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8.bin" /></Relationships>
</file>

<file path=xl/worksheets/_rels/sheet3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9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4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0.bin" /></Relationships>
</file>

<file path=xl/worksheets/_rels/sheet4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1.bin" /></Relationships>
</file>

<file path=xl/worksheets/_rels/sheet4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2.bin" /></Relationships>
</file>

<file path=xl/worksheets/_rels/sheet4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3.bin" /></Relationships>
</file>

<file path=xl/worksheets/_rels/sheet4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4.bin" /></Relationships>
</file>

<file path=xl/worksheets/_rels/sheet4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5.bin" /></Relationships>
</file>

<file path=xl/worksheets/_rels/sheet4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6.bin" /></Relationships>
</file>

<file path=xl/worksheets/_rels/sheet4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7.bin" /></Relationships>
</file>

<file path=xl/worksheets/_rels/sheet4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8.bin" /></Relationships>
</file>

<file path=xl/worksheets/_rels/sheet4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9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5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0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92D050"/>
  </sheetPr>
  <dimension ref="A1:I58"/>
  <sheetViews>
    <sheetView showGridLines="0" tabSelected="1" view="pageBreakPreview" topLeftCell="A22" zoomScale="130" zoomScaleSheetLayoutView="130" workbookViewId="0">
      <selection activeCell="K53" sqref="K53"/>
    </sheetView>
  </sheetViews>
  <sheetFormatPr defaultRowHeight="13.5"/>
  <cols>
    <col min="1" max="3" width="12.625" style="1" customWidth="1"/>
    <col min="4" max="4" width="36.625" style="1" customWidth="1"/>
    <col min="5" max="5" width="6.625" style="1" customWidth="1"/>
    <col min="6" max="8" width="10.625" style="1" customWidth="1"/>
    <col min="9" max="9" width="23.625" style="1" customWidth="1"/>
    <col min="10" max="256" width="9" style="1" customWidth="1"/>
    <col min="257" max="259" width="12.625" style="1" customWidth="1"/>
    <col min="260" max="260" width="36.625" style="1" customWidth="1"/>
    <col min="261" max="261" width="6.625" style="1" customWidth="1"/>
    <col min="262" max="264" width="10.625" style="1" customWidth="1"/>
    <col min="265" max="265" width="23.625" style="1" customWidth="1"/>
    <col min="266" max="512" width="9" style="1" customWidth="1"/>
    <col min="513" max="515" width="12.625" style="1" customWidth="1"/>
    <col min="516" max="516" width="36.625" style="1" customWidth="1"/>
    <col min="517" max="517" width="6.625" style="1" customWidth="1"/>
    <col min="518" max="520" width="10.625" style="1" customWidth="1"/>
    <col min="521" max="521" width="23.625" style="1" customWidth="1"/>
    <col min="522" max="768" width="9" style="1" customWidth="1"/>
    <col min="769" max="771" width="12.625" style="1" customWidth="1"/>
    <col min="772" max="772" width="36.625" style="1" customWidth="1"/>
    <col min="773" max="773" width="6.625" style="1" customWidth="1"/>
    <col min="774" max="776" width="10.625" style="1" customWidth="1"/>
    <col min="777" max="777" width="23.625" style="1" customWidth="1"/>
    <col min="778" max="1024" width="9" style="1" customWidth="1"/>
    <col min="1025" max="1027" width="12.625" style="1" customWidth="1"/>
    <col min="1028" max="1028" width="36.625" style="1" customWidth="1"/>
    <col min="1029" max="1029" width="6.625" style="1" customWidth="1"/>
    <col min="1030" max="1032" width="10.625" style="1" customWidth="1"/>
    <col min="1033" max="1033" width="23.625" style="1" customWidth="1"/>
    <col min="1034" max="1280" width="9" style="1" customWidth="1"/>
    <col min="1281" max="1283" width="12.625" style="1" customWidth="1"/>
    <col min="1284" max="1284" width="36.625" style="1" customWidth="1"/>
    <col min="1285" max="1285" width="6.625" style="1" customWidth="1"/>
    <col min="1286" max="1288" width="10.625" style="1" customWidth="1"/>
    <col min="1289" max="1289" width="23.625" style="1" customWidth="1"/>
    <col min="1290" max="1536" width="9" style="1" customWidth="1"/>
    <col min="1537" max="1539" width="12.625" style="1" customWidth="1"/>
    <col min="1540" max="1540" width="36.625" style="1" customWidth="1"/>
    <col min="1541" max="1541" width="6.625" style="1" customWidth="1"/>
    <col min="1542" max="1544" width="10.625" style="1" customWidth="1"/>
    <col min="1545" max="1545" width="23.625" style="1" customWidth="1"/>
    <col min="1546" max="1792" width="9" style="1" customWidth="1"/>
    <col min="1793" max="1795" width="12.625" style="1" customWidth="1"/>
    <col min="1796" max="1796" width="36.625" style="1" customWidth="1"/>
    <col min="1797" max="1797" width="6.625" style="1" customWidth="1"/>
    <col min="1798" max="1800" width="10.625" style="1" customWidth="1"/>
    <col min="1801" max="1801" width="23.625" style="1" customWidth="1"/>
    <col min="1802" max="2048" width="9" style="1" customWidth="1"/>
    <col min="2049" max="2051" width="12.625" style="1" customWidth="1"/>
    <col min="2052" max="2052" width="36.625" style="1" customWidth="1"/>
    <col min="2053" max="2053" width="6.625" style="1" customWidth="1"/>
    <col min="2054" max="2056" width="10.625" style="1" customWidth="1"/>
    <col min="2057" max="2057" width="23.625" style="1" customWidth="1"/>
    <col min="2058" max="2304" width="9" style="1" customWidth="1"/>
    <col min="2305" max="2307" width="12.625" style="1" customWidth="1"/>
    <col min="2308" max="2308" width="36.625" style="1" customWidth="1"/>
    <col min="2309" max="2309" width="6.625" style="1" customWidth="1"/>
    <col min="2310" max="2312" width="10.625" style="1" customWidth="1"/>
    <col min="2313" max="2313" width="23.625" style="1" customWidth="1"/>
    <col min="2314" max="2560" width="9" style="1" customWidth="1"/>
    <col min="2561" max="2563" width="12.625" style="1" customWidth="1"/>
    <col min="2564" max="2564" width="36.625" style="1" customWidth="1"/>
    <col min="2565" max="2565" width="6.625" style="1" customWidth="1"/>
    <col min="2566" max="2568" width="10.625" style="1" customWidth="1"/>
    <col min="2569" max="2569" width="23.625" style="1" customWidth="1"/>
    <col min="2570" max="2816" width="9" style="1" customWidth="1"/>
    <col min="2817" max="2819" width="12.625" style="1" customWidth="1"/>
    <col min="2820" max="2820" width="36.625" style="1" customWidth="1"/>
    <col min="2821" max="2821" width="6.625" style="1" customWidth="1"/>
    <col min="2822" max="2824" width="10.625" style="1" customWidth="1"/>
    <col min="2825" max="2825" width="23.625" style="1" customWidth="1"/>
    <col min="2826" max="3072" width="9" style="1" customWidth="1"/>
    <col min="3073" max="3075" width="12.625" style="1" customWidth="1"/>
    <col min="3076" max="3076" width="36.625" style="1" customWidth="1"/>
    <col min="3077" max="3077" width="6.625" style="1" customWidth="1"/>
    <col min="3078" max="3080" width="10.625" style="1" customWidth="1"/>
    <col min="3081" max="3081" width="23.625" style="1" customWidth="1"/>
    <col min="3082" max="3328" width="9" style="1" customWidth="1"/>
    <col min="3329" max="3331" width="12.625" style="1" customWidth="1"/>
    <col min="3332" max="3332" width="36.625" style="1" customWidth="1"/>
    <col min="3333" max="3333" width="6.625" style="1" customWidth="1"/>
    <col min="3334" max="3336" width="10.625" style="1" customWidth="1"/>
    <col min="3337" max="3337" width="23.625" style="1" customWidth="1"/>
    <col min="3338" max="3584" width="9" style="1" customWidth="1"/>
    <col min="3585" max="3587" width="12.625" style="1" customWidth="1"/>
    <col min="3588" max="3588" width="36.625" style="1" customWidth="1"/>
    <col min="3589" max="3589" width="6.625" style="1" customWidth="1"/>
    <col min="3590" max="3592" width="10.625" style="1" customWidth="1"/>
    <col min="3593" max="3593" width="23.625" style="1" customWidth="1"/>
    <col min="3594" max="3840" width="9" style="1" customWidth="1"/>
    <col min="3841" max="3843" width="12.625" style="1" customWidth="1"/>
    <col min="3844" max="3844" width="36.625" style="1" customWidth="1"/>
    <col min="3845" max="3845" width="6.625" style="1" customWidth="1"/>
    <col min="3846" max="3848" width="10.625" style="1" customWidth="1"/>
    <col min="3849" max="3849" width="23.625" style="1" customWidth="1"/>
    <col min="3850" max="4096" width="9" style="1" customWidth="1"/>
    <col min="4097" max="4099" width="12.625" style="1" customWidth="1"/>
    <col min="4100" max="4100" width="36.625" style="1" customWidth="1"/>
    <col min="4101" max="4101" width="6.625" style="1" customWidth="1"/>
    <col min="4102" max="4104" width="10.625" style="1" customWidth="1"/>
    <col min="4105" max="4105" width="23.625" style="1" customWidth="1"/>
    <col min="4106" max="4352" width="9" style="1" customWidth="1"/>
    <col min="4353" max="4355" width="12.625" style="1" customWidth="1"/>
    <col min="4356" max="4356" width="36.625" style="1" customWidth="1"/>
    <col min="4357" max="4357" width="6.625" style="1" customWidth="1"/>
    <col min="4358" max="4360" width="10.625" style="1" customWidth="1"/>
    <col min="4361" max="4361" width="23.625" style="1" customWidth="1"/>
    <col min="4362" max="4608" width="9" style="1" customWidth="1"/>
    <col min="4609" max="4611" width="12.625" style="1" customWidth="1"/>
    <col min="4612" max="4612" width="36.625" style="1" customWidth="1"/>
    <col min="4613" max="4613" width="6.625" style="1" customWidth="1"/>
    <col min="4614" max="4616" width="10.625" style="1" customWidth="1"/>
    <col min="4617" max="4617" width="23.625" style="1" customWidth="1"/>
    <col min="4618" max="4864" width="9" style="1" customWidth="1"/>
    <col min="4865" max="4867" width="12.625" style="1" customWidth="1"/>
    <col min="4868" max="4868" width="36.625" style="1" customWidth="1"/>
    <col min="4869" max="4869" width="6.625" style="1" customWidth="1"/>
    <col min="4870" max="4872" width="10.625" style="1" customWidth="1"/>
    <col min="4873" max="4873" width="23.625" style="1" customWidth="1"/>
    <col min="4874" max="5120" width="9" style="1" customWidth="1"/>
    <col min="5121" max="5123" width="12.625" style="1" customWidth="1"/>
    <col min="5124" max="5124" width="36.625" style="1" customWidth="1"/>
    <col min="5125" max="5125" width="6.625" style="1" customWidth="1"/>
    <col min="5126" max="5128" width="10.625" style="1" customWidth="1"/>
    <col min="5129" max="5129" width="23.625" style="1" customWidth="1"/>
    <col min="5130" max="5376" width="9" style="1" customWidth="1"/>
    <col min="5377" max="5379" width="12.625" style="1" customWidth="1"/>
    <col min="5380" max="5380" width="36.625" style="1" customWidth="1"/>
    <col min="5381" max="5381" width="6.625" style="1" customWidth="1"/>
    <col min="5382" max="5384" width="10.625" style="1" customWidth="1"/>
    <col min="5385" max="5385" width="23.625" style="1" customWidth="1"/>
    <col min="5386" max="5632" width="9" style="1" customWidth="1"/>
    <col min="5633" max="5635" width="12.625" style="1" customWidth="1"/>
    <col min="5636" max="5636" width="36.625" style="1" customWidth="1"/>
    <col min="5637" max="5637" width="6.625" style="1" customWidth="1"/>
    <col min="5638" max="5640" width="10.625" style="1" customWidth="1"/>
    <col min="5641" max="5641" width="23.625" style="1" customWidth="1"/>
    <col min="5642" max="5888" width="9" style="1" customWidth="1"/>
    <col min="5889" max="5891" width="12.625" style="1" customWidth="1"/>
    <col min="5892" max="5892" width="36.625" style="1" customWidth="1"/>
    <col min="5893" max="5893" width="6.625" style="1" customWidth="1"/>
    <col min="5894" max="5896" width="10.625" style="1" customWidth="1"/>
    <col min="5897" max="5897" width="23.625" style="1" customWidth="1"/>
    <col min="5898" max="6144" width="9" style="1" customWidth="1"/>
    <col min="6145" max="6147" width="12.625" style="1" customWidth="1"/>
    <col min="6148" max="6148" width="36.625" style="1" customWidth="1"/>
    <col min="6149" max="6149" width="6.625" style="1" customWidth="1"/>
    <col min="6150" max="6152" width="10.625" style="1" customWidth="1"/>
    <col min="6153" max="6153" width="23.625" style="1" customWidth="1"/>
    <col min="6154" max="6400" width="9" style="1" customWidth="1"/>
    <col min="6401" max="6403" width="12.625" style="1" customWidth="1"/>
    <col min="6404" max="6404" width="36.625" style="1" customWidth="1"/>
    <col min="6405" max="6405" width="6.625" style="1" customWidth="1"/>
    <col min="6406" max="6408" width="10.625" style="1" customWidth="1"/>
    <col min="6409" max="6409" width="23.625" style="1" customWidth="1"/>
    <col min="6410" max="6656" width="9" style="1" customWidth="1"/>
    <col min="6657" max="6659" width="12.625" style="1" customWidth="1"/>
    <col min="6660" max="6660" width="36.625" style="1" customWidth="1"/>
    <col min="6661" max="6661" width="6.625" style="1" customWidth="1"/>
    <col min="6662" max="6664" width="10.625" style="1" customWidth="1"/>
    <col min="6665" max="6665" width="23.625" style="1" customWidth="1"/>
    <col min="6666" max="6912" width="9" style="1" customWidth="1"/>
    <col min="6913" max="6915" width="12.625" style="1" customWidth="1"/>
    <col min="6916" max="6916" width="36.625" style="1" customWidth="1"/>
    <col min="6917" max="6917" width="6.625" style="1" customWidth="1"/>
    <col min="6918" max="6920" width="10.625" style="1" customWidth="1"/>
    <col min="6921" max="6921" width="23.625" style="1" customWidth="1"/>
    <col min="6922" max="7168" width="9" style="1" customWidth="1"/>
    <col min="7169" max="7171" width="12.625" style="1" customWidth="1"/>
    <col min="7172" max="7172" width="36.625" style="1" customWidth="1"/>
    <col min="7173" max="7173" width="6.625" style="1" customWidth="1"/>
    <col min="7174" max="7176" width="10.625" style="1" customWidth="1"/>
    <col min="7177" max="7177" width="23.625" style="1" customWidth="1"/>
    <col min="7178" max="7424" width="9" style="1" customWidth="1"/>
    <col min="7425" max="7427" width="12.625" style="1" customWidth="1"/>
    <col min="7428" max="7428" width="36.625" style="1" customWidth="1"/>
    <col min="7429" max="7429" width="6.625" style="1" customWidth="1"/>
    <col min="7430" max="7432" width="10.625" style="1" customWidth="1"/>
    <col min="7433" max="7433" width="23.625" style="1" customWidth="1"/>
    <col min="7434" max="7680" width="9" style="1" customWidth="1"/>
    <col min="7681" max="7683" width="12.625" style="1" customWidth="1"/>
    <col min="7684" max="7684" width="36.625" style="1" customWidth="1"/>
    <col min="7685" max="7685" width="6.625" style="1" customWidth="1"/>
    <col min="7686" max="7688" width="10.625" style="1" customWidth="1"/>
    <col min="7689" max="7689" width="23.625" style="1" customWidth="1"/>
    <col min="7690" max="7936" width="9" style="1" customWidth="1"/>
    <col min="7937" max="7939" width="12.625" style="1" customWidth="1"/>
    <col min="7940" max="7940" width="36.625" style="1" customWidth="1"/>
    <col min="7941" max="7941" width="6.625" style="1" customWidth="1"/>
    <col min="7942" max="7944" width="10.625" style="1" customWidth="1"/>
    <col min="7945" max="7945" width="23.625" style="1" customWidth="1"/>
    <col min="7946" max="8192" width="9" style="1" customWidth="1"/>
    <col min="8193" max="8195" width="12.625" style="1" customWidth="1"/>
    <col min="8196" max="8196" width="36.625" style="1" customWidth="1"/>
    <col min="8197" max="8197" width="6.625" style="1" customWidth="1"/>
    <col min="8198" max="8200" width="10.625" style="1" customWidth="1"/>
    <col min="8201" max="8201" width="23.625" style="1" customWidth="1"/>
    <col min="8202" max="8448" width="9" style="1" customWidth="1"/>
    <col min="8449" max="8451" width="12.625" style="1" customWidth="1"/>
    <col min="8452" max="8452" width="36.625" style="1" customWidth="1"/>
    <col min="8453" max="8453" width="6.625" style="1" customWidth="1"/>
    <col min="8454" max="8456" width="10.625" style="1" customWidth="1"/>
    <col min="8457" max="8457" width="23.625" style="1" customWidth="1"/>
    <col min="8458" max="8704" width="9" style="1" customWidth="1"/>
    <col min="8705" max="8707" width="12.625" style="1" customWidth="1"/>
    <col min="8708" max="8708" width="36.625" style="1" customWidth="1"/>
    <col min="8709" max="8709" width="6.625" style="1" customWidth="1"/>
    <col min="8710" max="8712" width="10.625" style="1" customWidth="1"/>
    <col min="8713" max="8713" width="23.625" style="1" customWidth="1"/>
    <col min="8714" max="8960" width="9" style="1" customWidth="1"/>
    <col min="8961" max="8963" width="12.625" style="1" customWidth="1"/>
    <col min="8964" max="8964" width="36.625" style="1" customWidth="1"/>
    <col min="8965" max="8965" width="6.625" style="1" customWidth="1"/>
    <col min="8966" max="8968" width="10.625" style="1" customWidth="1"/>
    <col min="8969" max="8969" width="23.625" style="1" customWidth="1"/>
    <col min="8970" max="9216" width="9" style="1" customWidth="1"/>
    <col min="9217" max="9219" width="12.625" style="1" customWidth="1"/>
    <col min="9220" max="9220" width="36.625" style="1" customWidth="1"/>
    <col min="9221" max="9221" width="6.625" style="1" customWidth="1"/>
    <col min="9222" max="9224" width="10.625" style="1" customWidth="1"/>
    <col min="9225" max="9225" width="23.625" style="1" customWidth="1"/>
    <col min="9226" max="9472" width="9" style="1" customWidth="1"/>
    <col min="9473" max="9475" width="12.625" style="1" customWidth="1"/>
    <col min="9476" max="9476" width="36.625" style="1" customWidth="1"/>
    <col min="9477" max="9477" width="6.625" style="1" customWidth="1"/>
    <col min="9478" max="9480" width="10.625" style="1" customWidth="1"/>
    <col min="9481" max="9481" width="23.625" style="1" customWidth="1"/>
    <col min="9482" max="9728" width="9" style="1" customWidth="1"/>
    <col min="9729" max="9731" width="12.625" style="1" customWidth="1"/>
    <col min="9732" max="9732" width="36.625" style="1" customWidth="1"/>
    <col min="9733" max="9733" width="6.625" style="1" customWidth="1"/>
    <col min="9734" max="9736" width="10.625" style="1" customWidth="1"/>
    <col min="9737" max="9737" width="23.625" style="1" customWidth="1"/>
    <col min="9738" max="9984" width="9" style="1" customWidth="1"/>
    <col min="9985" max="9987" width="12.625" style="1" customWidth="1"/>
    <col min="9988" max="9988" width="36.625" style="1" customWidth="1"/>
    <col min="9989" max="9989" width="6.625" style="1" customWidth="1"/>
    <col min="9990" max="9992" width="10.625" style="1" customWidth="1"/>
    <col min="9993" max="9993" width="23.625" style="1" customWidth="1"/>
    <col min="9994" max="10240" width="9" style="1" customWidth="1"/>
    <col min="10241" max="10243" width="12.625" style="1" customWidth="1"/>
    <col min="10244" max="10244" width="36.625" style="1" customWidth="1"/>
    <col min="10245" max="10245" width="6.625" style="1" customWidth="1"/>
    <col min="10246" max="10248" width="10.625" style="1" customWidth="1"/>
    <col min="10249" max="10249" width="23.625" style="1" customWidth="1"/>
    <col min="10250" max="10496" width="9" style="1" customWidth="1"/>
    <col min="10497" max="10499" width="12.625" style="1" customWidth="1"/>
    <col min="10500" max="10500" width="36.625" style="1" customWidth="1"/>
    <col min="10501" max="10501" width="6.625" style="1" customWidth="1"/>
    <col min="10502" max="10504" width="10.625" style="1" customWidth="1"/>
    <col min="10505" max="10505" width="23.625" style="1" customWidth="1"/>
    <col min="10506" max="10752" width="9" style="1" customWidth="1"/>
    <col min="10753" max="10755" width="12.625" style="1" customWidth="1"/>
    <col min="10756" max="10756" width="36.625" style="1" customWidth="1"/>
    <col min="10757" max="10757" width="6.625" style="1" customWidth="1"/>
    <col min="10758" max="10760" width="10.625" style="1" customWidth="1"/>
    <col min="10761" max="10761" width="23.625" style="1" customWidth="1"/>
    <col min="10762" max="11008" width="9" style="1" customWidth="1"/>
    <col min="11009" max="11011" width="12.625" style="1" customWidth="1"/>
    <col min="11012" max="11012" width="36.625" style="1" customWidth="1"/>
    <col min="11013" max="11013" width="6.625" style="1" customWidth="1"/>
    <col min="11014" max="11016" width="10.625" style="1" customWidth="1"/>
    <col min="11017" max="11017" width="23.625" style="1" customWidth="1"/>
    <col min="11018" max="11264" width="9" style="1" customWidth="1"/>
    <col min="11265" max="11267" width="12.625" style="1" customWidth="1"/>
    <col min="11268" max="11268" width="36.625" style="1" customWidth="1"/>
    <col min="11269" max="11269" width="6.625" style="1" customWidth="1"/>
    <col min="11270" max="11272" width="10.625" style="1" customWidth="1"/>
    <col min="11273" max="11273" width="23.625" style="1" customWidth="1"/>
    <col min="11274" max="11520" width="9" style="1" customWidth="1"/>
    <col min="11521" max="11523" width="12.625" style="1" customWidth="1"/>
    <col min="11524" max="11524" width="36.625" style="1" customWidth="1"/>
    <col min="11525" max="11525" width="6.625" style="1" customWidth="1"/>
    <col min="11526" max="11528" width="10.625" style="1" customWidth="1"/>
    <col min="11529" max="11529" width="23.625" style="1" customWidth="1"/>
    <col min="11530" max="11776" width="9" style="1" customWidth="1"/>
    <col min="11777" max="11779" width="12.625" style="1" customWidth="1"/>
    <col min="11780" max="11780" width="36.625" style="1" customWidth="1"/>
    <col min="11781" max="11781" width="6.625" style="1" customWidth="1"/>
    <col min="11782" max="11784" width="10.625" style="1" customWidth="1"/>
    <col min="11785" max="11785" width="23.625" style="1" customWidth="1"/>
    <col min="11786" max="12032" width="9" style="1" customWidth="1"/>
    <col min="12033" max="12035" width="12.625" style="1" customWidth="1"/>
    <col min="12036" max="12036" width="36.625" style="1" customWidth="1"/>
    <col min="12037" max="12037" width="6.625" style="1" customWidth="1"/>
    <col min="12038" max="12040" width="10.625" style="1" customWidth="1"/>
    <col min="12041" max="12041" width="23.625" style="1" customWidth="1"/>
    <col min="12042" max="12288" width="9" style="1" customWidth="1"/>
    <col min="12289" max="12291" width="12.625" style="1" customWidth="1"/>
    <col min="12292" max="12292" width="36.625" style="1" customWidth="1"/>
    <col min="12293" max="12293" width="6.625" style="1" customWidth="1"/>
    <col min="12294" max="12296" width="10.625" style="1" customWidth="1"/>
    <col min="12297" max="12297" width="23.625" style="1" customWidth="1"/>
    <col min="12298" max="12544" width="9" style="1" customWidth="1"/>
    <col min="12545" max="12547" width="12.625" style="1" customWidth="1"/>
    <col min="12548" max="12548" width="36.625" style="1" customWidth="1"/>
    <col min="12549" max="12549" width="6.625" style="1" customWidth="1"/>
    <col min="12550" max="12552" width="10.625" style="1" customWidth="1"/>
    <col min="12553" max="12553" width="23.625" style="1" customWidth="1"/>
    <col min="12554" max="12800" width="9" style="1" customWidth="1"/>
    <col min="12801" max="12803" width="12.625" style="1" customWidth="1"/>
    <col min="12804" max="12804" width="36.625" style="1" customWidth="1"/>
    <col min="12805" max="12805" width="6.625" style="1" customWidth="1"/>
    <col min="12806" max="12808" width="10.625" style="1" customWidth="1"/>
    <col min="12809" max="12809" width="23.625" style="1" customWidth="1"/>
    <col min="12810" max="13056" width="9" style="1" customWidth="1"/>
    <col min="13057" max="13059" width="12.625" style="1" customWidth="1"/>
    <col min="13060" max="13060" width="36.625" style="1" customWidth="1"/>
    <col min="13061" max="13061" width="6.625" style="1" customWidth="1"/>
    <col min="13062" max="13064" width="10.625" style="1" customWidth="1"/>
    <col min="13065" max="13065" width="23.625" style="1" customWidth="1"/>
    <col min="13066" max="13312" width="9" style="1" customWidth="1"/>
    <col min="13313" max="13315" width="12.625" style="1" customWidth="1"/>
    <col min="13316" max="13316" width="36.625" style="1" customWidth="1"/>
    <col min="13317" max="13317" width="6.625" style="1" customWidth="1"/>
    <col min="13318" max="13320" width="10.625" style="1" customWidth="1"/>
    <col min="13321" max="13321" width="23.625" style="1" customWidth="1"/>
    <col min="13322" max="13568" width="9" style="1" customWidth="1"/>
    <col min="13569" max="13571" width="12.625" style="1" customWidth="1"/>
    <col min="13572" max="13572" width="36.625" style="1" customWidth="1"/>
    <col min="13573" max="13573" width="6.625" style="1" customWidth="1"/>
    <col min="13574" max="13576" width="10.625" style="1" customWidth="1"/>
    <col min="13577" max="13577" width="23.625" style="1" customWidth="1"/>
    <col min="13578" max="13824" width="9" style="1" customWidth="1"/>
    <col min="13825" max="13827" width="12.625" style="1" customWidth="1"/>
    <col min="13828" max="13828" width="36.625" style="1" customWidth="1"/>
    <col min="13829" max="13829" width="6.625" style="1" customWidth="1"/>
    <col min="13830" max="13832" width="10.625" style="1" customWidth="1"/>
    <col min="13833" max="13833" width="23.625" style="1" customWidth="1"/>
    <col min="13834" max="14080" width="9" style="1" customWidth="1"/>
    <col min="14081" max="14083" width="12.625" style="1" customWidth="1"/>
    <col min="14084" max="14084" width="36.625" style="1" customWidth="1"/>
    <col min="14085" max="14085" width="6.625" style="1" customWidth="1"/>
    <col min="14086" max="14088" width="10.625" style="1" customWidth="1"/>
    <col min="14089" max="14089" width="23.625" style="1" customWidth="1"/>
    <col min="14090" max="14336" width="9" style="1" customWidth="1"/>
    <col min="14337" max="14339" width="12.625" style="1" customWidth="1"/>
    <col min="14340" max="14340" width="36.625" style="1" customWidth="1"/>
    <col min="14341" max="14341" width="6.625" style="1" customWidth="1"/>
    <col min="14342" max="14344" width="10.625" style="1" customWidth="1"/>
    <col min="14345" max="14345" width="23.625" style="1" customWidth="1"/>
    <col min="14346" max="14592" width="9" style="1" customWidth="1"/>
    <col min="14593" max="14595" width="12.625" style="1" customWidth="1"/>
    <col min="14596" max="14596" width="36.625" style="1" customWidth="1"/>
    <col min="14597" max="14597" width="6.625" style="1" customWidth="1"/>
    <col min="14598" max="14600" width="10.625" style="1" customWidth="1"/>
    <col min="14601" max="14601" width="23.625" style="1" customWidth="1"/>
    <col min="14602" max="14848" width="9" style="1" customWidth="1"/>
    <col min="14849" max="14851" width="12.625" style="1" customWidth="1"/>
    <col min="14852" max="14852" width="36.625" style="1" customWidth="1"/>
    <col min="14853" max="14853" width="6.625" style="1" customWidth="1"/>
    <col min="14854" max="14856" width="10.625" style="1" customWidth="1"/>
    <col min="14857" max="14857" width="23.625" style="1" customWidth="1"/>
    <col min="14858" max="15104" width="9" style="1" customWidth="1"/>
    <col min="15105" max="15107" width="12.625" style="1" customWidth="1"/>
    <col min="15108" max="15108" width="36.625" style="1" customWidth="1"/>
    <col min="15109" max="15109" width="6.625" style="1" customWidth="1"/>
    <col min="15110" max="15112" width="10.625" style="1" customWidth="1"/>
    <col min="15113" max="15113" width="23.625" style="1" customWidth="1"/>
    <col min="15114" max="15360" width="9" style="1" customWidth="1"/>
    <col min="15361" max="15363" width="12.625" style="1" customWidth="1"/>
    <col min="15364" max="15364" width="36.625" style="1" customWidth="1"/>
    <col min="15365" max="15365" width="6.625" style="1" customWidth="1"/>
    <col min="15366" max="15368" width="10.625" style="1" customWidth="1"/>
    <col min="15369" max="15369" width="23.625" style="1" customWidth="1"/>
    <col min="15370" max="15616" width="9" style="1" customWidth="1"/>
    <col min="15617" max="15619" width="12.625" style="1" customWidth="1"/>
    <col min="15620" max="15620" width="36.625" style="1" customWidth="1"/>
    <col min="15621" max="15621" width="6.625" style="1" customWidth="1"/>
    <col min="15622" max="15624" width="10.625" style="1" customWidth="1"/>
    <col min="15625" max="15625" width="23.625" style="1" customWidth="1"/>
    <col min="15626" max="15872" width="9" style="1" customWidth="1"/>
    <col min="15873" max="15875" width="12.625" style="1" customWidth="1"/>
    <col min="15876" max="15876" width="36.625" style="1" customWidth="1"/>
    <col min="15877" max="15877" width="6.625" style="1" customWidth="1"/>
    <col min="15878" max="15880" width="10.625" style="1" customWidth="1"/>
    <col min="15881" max="15881" width="23.625" style="1" customWidth="1"/>
    <col min="15882" max="16128" width="9" style="1" customWidth="1"/>
    <col min="16129" max="16131" width="12.625" style="1" customWidth="1"/>
    <col min="16132" max="16132" width="36.625" style="1" customWidth="1"/>
    <col min="16133" max="16133" width="6.625" style="1" customWidth="1"/>
    <col min="16134" max="16136" width="10.625" style="1" customWidth="1"/>
    <col min="16137" max="16137" width="23.625" style="1" customWidth="1"/>
    <col min="16138" max="16384" width="9" style="1" customWidth="1"/>
  </cols>
  <sheetData>
    <row r="1" spans="1:9" ht="18" customHeight="1">
      <c r="A1" s="2" t="s">
        <v>106</v>
      </c>
      <c r="B1" s="2"/>
      <c r="C1" s="2"/>
      <c r="D1" s="2"/>
      <c r="E1" s="2"/>
      <c r="F1" s="2"/>
      <c r="G1" s="2"/>
      <c r="H1" s="2"/>
      <c r="I1" s="2"/>
    </row>
    <row r="2" spans="1:9" ht="14.25"/>
    <row r="3" spans="1:9" ht="18" customHeight="1">
      <c r="A3" s="3" t="s">
        <v>57</v>
      </c>
      <c r="B3" s="8" t="s">
        <v>82</v>
      </c>
      <c r="C3" s="8" t="s">
        <v>10</v>
      </c>
      <c r="D3" s="8" t="s">
        <v>77</v>
      </c>
      <c r="E3" s="8" t="s">
        <v>16</v>
      </c>
      <c r="F3" s="8" t="s">
        <v>35</v>
      </c>
      <c r="G3" s="8" t="s">
        <v>50</v>
      </c>
      <c r="H3" s="8" t="s">
        <v>46</v>
      </c>
      <c r="I3" s="30" t="s">
        <v>84</v>
      </c>
    </row>
    <row r="4" spans="1:9" ht="31.5" customHeight="1">
      <c r="A4" s="4" t="s">
        <v>19</v>
      </c>
      <c r="B4" s="9"/>
      <c r="C4" s="9"/>
      <c r="D4" s="9"/>
      <c r="E4" s="15" t="s">
        <v>87</v>
      </c>
      <c r="F4" s="18"/>
      <c r="G4" s="22" t="s">
        <v>17</v>
      </c>
      <c r="H4" s="27"/>
      <c r="I4" s="31"/>
    </row>
    <row r="5" spans="1:9" ht="31.5" customHeight="1">
      <c r="A5" s="5"/>
      <c r="B5" s="10" t="s">
        <v>86</v>
      </c>
      <c r="C5" s="9"/>
      <c r="D5" s="10"/>
      <c r="E5" s="15" t="s">
        <v>87</v>
      </c>
      <c r="F5" s="18"/>
      <c r="G5" s="22" t="s">
        <v>17</v>
      </c>
      <c r="H5" s="27"/>
      <c r="I5" s="31"/>
    </row>
    <row r="6" spans="1:9" ht="31.5" customHeight="1">
      <c r="A6" s="5"/>
      <c r="B6" s="9"/>
      <c r="C6" s="10" t="s">
        <v>356</v>
      </c>
      <c r="D6" s="10" t="s">
        <v>217</v>
      </c>
      <c r="E6" s="15" t="s">
        <v>0</v>
      </c>
      <c r="F6" s="18"/>
      <c r="G6" s="23">
        <f>'掘削工－数量集計表'!J12</f>
        <v>54</v>
      </c>
      <c r="H6" s="27"/>
      <c r="I6" s="31"/>
    </row>
    <row r="7" spans="1:9" ht="31.5" customHeight="1">
      <c r="A7" s="5"/>
      <c r="B7" s="10"/>
      <c r="C7" s="9" t="s">
        <v>90</v>
      </c>
      <c r="D7" s="10" t="s">
        <v>217</v>
      </c>
      <c r="E7" s="15" t="s">
        <v>0</v>
      </c>
      <c r="F7" s="18"/>
      <c r="G7" s="23">
        <f>+'掘削工－数量集計表'!J14</f>
        <v>269.10000000000002</v>
      </c>
      <c r="H7" s="27"/>
      <c r="I7" s="31"/>
    </row>
    <row r="8" spans="1:9" ht="31.5" customHeight="1">
      <c r="A8" s="5"/>
      <c r="B8" s="10" t="s">
        <v>385</v>
      </c>
      <c r="C8" s="9"/>
      <c r="D8" s="10"/>
      <c r="E8" s="15" t="s">
        <v>87</v>
      </c>
      <c r="F8" s="18"/>
      <c r="G8" s="22" t="s">
        <v>17</v>
      </c>
      <c r="H8" s="27"/>
      <c r="I8" s="31"/>
    </row>
    <row r="9" spans="1:9" ht="31.5" customHeight="1">
      <c r="A9" s="5"/>
      <c r="B9" s="9"/>
      <c r="C9" s="10" t="s">
        <v>39</v>
      </c>
      <c r="D9" s="10" t="s">
        <v>331</v>
      </c>
      <c r="E9" s="15" t="s">
        <v>0</v>
      </c>
      <c r="F9" s="18"/>
      <c r="G9" s="23">
        <f>+'路床盛土工－数量集計表'!J12</f>
        <v>87.4</v>
      </c>
      <c r="H9" s="27"/>
      <c r="I9" s="31"/>
    </row>
    <row r="10" spans="1:9" ht="31.5" customHeight="1">
      <c r="A10" s="5"/>
      <c r="B10" s="9" t="s">
        <v>286</v>
      </c>
      <c r="C10" s="10"/>
      <c r="D10" s="10"/>
      <c r="E10" s="15" t="s">
        <v>87</v>
      </c>
      <c r="F10" s="18"/>
      <c r="G10" s="22" t="s">
        <v>17</v>
      </c>
      <c r="H10" s="27"/>
      <c r="I10" s="31"/>
    </row>
    <row r="11" spans="1:9" ht="31.5" customHeight="1">
      <c r="A11" s="5"/>
      <c r="B11" s="9"/>
      <c r="C11" s="10" t="s">
        <v>336</v>
      </c>
      <c r="D11" s="10" t="s">
        <v>337</v>
      </c>
      <c r="E11" s="15" t="s">
        <v>41</v>
      </c>
      <c r="F11" s="18"/>
      <c r="G11" s="23">
        <f>'法面整形工－数量集計表'!J12</f>
        <v>12.2</v>
      </c>
      <c r="H11" s="27"/>
      <c r="I11" s="31"/>
    </row>
    <row r="12" spans="1:9" ht="31.5" customHeight="1">
      <c r="A12" s="5"/>
      <c r="B12" s="9"/>
      <c r="C12" s="10"/>
      <c r="D12" s="10" t="s">
        <v>338</v>
      </c>
      <c r="E12" s="15" t="s">
        <v>41</v>
      </c>
      <c r="F12" s="18"/>
      <c r="G12" s="23">
        <f>'法面整形工－数量集計表'!J14</f>
        <v>120.7</v>
      </c>
      <c r="H12" s="27"/>
      <c r="I12" s="31"/>
    </row>
    <row r="13" spans="1:9" ht="31.5" customHeight="1">
      <c r="A13" s="5"/>
      <c r="B13" s="9" t="s">
        <v>98</v>
      </c>
      <c r="C13" s="10"/>
      <c r="D13" s="10"/>
      <c r="E13" s="15" t="s">
        <v>87</v>
      </c>
      <c r="F13" s="18"/>
      <c r="G13" s="22" t="s">
        <v>17</v>
      </c>
      <c r="H13" s="27"/>
      <c r="I13" s="31"/>
    </row>
    <row r="14" spans="1:9" ht="31.5" customHeight="1">
      <c r="A14" s="5"/>
      <c r="B14" s="9"/>
      <c r="C14" s="10" t="s">
        <v>386</v>
      </c>
      <c r="D14" s="10" t="s">
        <v>43</v>
      </c>
      <c r="E14" s="15" t="s">
        <v>0</v>
      </c>
      <c r="F14" s="18"/>
      <c r="G14" s="23">
        <f>+'残土処理工－数量集計表'!J14</f>
        <v>233</v>
      </c>
      <c r="H14" s="27"/>
      <c r="I14" s="31"/>
    </row>
    <row r="15" spans="1:9" ht="31.5" customHeight="1">
      <c r="A15" s="5"/>
      <c r="B15" s="9"/>
      <c r="C15" s="10" t="s">
        <v>387</v>
      </c>
      <c r="D15" s="10" t="s">
        <v>26</v>
      </c>
      <c r="E15" s="15" t="s">
        <v>0</v>
      </c>
      <c r="F15" s="18"/>
      <c r="G15" s="23">
        <f>'残土処理工－数量集計表'!J12</f>
        <v>233</v>
      </c>
      <c r="H15" s="27"/>
      <c r="I15" s="31"/>
    </row>
    <row r="16" spans="1:9" ht="31.5" customHeight="1">
      <c r="A16" s="5" t="s">
        <v>131</v>
      </c>
      <c r="B16" s="10"/>
      <c r="C16" s="9"/>
      <c r="D16" s="10"/>
      <c r="E16" s="15" t="s">
        <v>87</v>
      </c>
      <c r="F16" s="18"/>
      <c r="G16" s="22" t="s">
        <v>17</v>
      </c>
      <c r="H16" s="27"/>
      <c r="I16" s="31"/>
    </row>
    <row r="17" spans="1:9" ht="31.5" customHeight="1">
      <c r="A17" s="5"/>
      <c r="B17" s="9" t="s">
        <v>339</v>
      </c>
      <c r="C17" s="10"/>
      <c r="D17" s="10"/>
      <c r="E17" s="15" t="s">
        <v>87</v>
      </c>
      <c r="F17" s="18"/>
      <c r="G17" s="22" t="s">
        <v>17</v>
      </c>
      <c r="H17" s="27"/>
      <c r="I17" s="31"/>
    </row>
    <row r="18" spans="1:9" ht="31.5" customHeight="1">
      <c r="A18" s="5"/>
      <c r="B18" s="9"/>
      <c r="C18" s="10" t="s">
        <v>340</v>
      </c>
      <c r="D18" s="10"/>
      <c r="E18" s="15" t="s">
        <v>41</v>
      </c>
      <c r="F18" s="18"/>
      <c r="G18" s="23">
        <f>'植生工－数量集計表'!J12</f>
        <v>132.9</v>
      </c>
      <c r="H18" s="27"/>
      <c r="I18" s="31"/>
    </row>
    <row r="19" spans="1:9" ht="31.5" customHeight="1">
      <c r="A19" s="5" t="s">
        <v>382</v>
      </c>
      <c r="B19" s="10"/>
      <c r="C19" s="9"/>
      <c r="D19" s="10"/>
      <c r="E19" s="15" t="s">
        <v>87</v>
      </c>
      <c r="F19" s="18"/>
      <c r="G19" s="22" t="s">
        <v>17</v>
      </c>
      <c r="H19" s="27"/>
      <c r="I19" s="31"/>
    </row>
    <row r="20" spans="1:9" ht="18" customHeight="1">
      <c r="A20" s="2"/>
      <c r="B20" s="2"/>
      <c r="C20" s="2"/>
      <c r="D20" s="2"/>
      <c r="E20" s="2"/>
      <c r="F20" s="2"/>
      <c r="G20" s="2"/>
      <c r="H20" s="2"/>
      <c r="I20" s="2"/>
    </row>
    <row r="21" spans="1:9" ht="18" customHeight="1">
      <c r="A21" s="2" t="s">
        <v>106</v>
      </c>
      <c r="B21" s="2"/>
      <c r="C21" s="2"/>
      <c r="D21" s="2"/>
      <c r="E21" s="2"/>
      <c r="F21" s="2"/>
      <c r="G21" s="2"/>
      <c r="H21" s="2"/>
      <c r="I21" s="2"/>
    </row>
    <row r="22" spans="1:9" ht="14.25"/>
    <row r="23" spans="1:9" ht="18" customHeight="1">
      <c r="A23" s="3" t="s">
        <v>57</v>
      </c>
      <c r="B23" s="8" t="s">
        <v>82</v>
      </c>
      <c r="C23" s="8" t="s">
        <v>10</v>
      </c>
      <c r="D23" s="8" t="s">
        <v>77</v>
      </c>
      <c r="E23" s="8" t="s">
        <v>16</v>
      </c>
      <c r="F23" s="8" t="s">
        <v>35</v>
      </c>
      <c r="G23" s="8" t="s">
        <v>50</v>
      </c>
      <c r="H23" s="8" t="s">
        <v>46</v>
      </c>
      <c r="I23" s="30" t="s">
        <v>84</v>
      </c>
    </row>
    <row r="24" spans="1:9" ht="31.5" customHeight="1">
      <c r="A24" s="5"/>
      <c r="B24" s="10" t="s">
        <v>346</v>
      </c>
      <c r="C24" s="9"/>
      <c r="D24" s="10"/>
      <c r="E24" s="15" t="s">
        <v>87</v>
      </c>
      <c r="F24" s="18"/>
      <c r="G24" s="23" t="s">
        <v>17</v>
      </c>
      <c r="H24" s="27"/>
      <c r="I24" s="31"/>
    </row>
    <row r="25" spans="1:9" ht="31.5" customHeight="1">
      <c r="A25" s="5"/>
      <c r="B25" s="10"/>
      <c r="C25" s="9" t="s">
        <v>388</v>
      </c>
      <c r="D25" s="10" t="s">
        <v>389</v>
      </c>
      <c r="E25" s="15" t="s">
        <v>47</v>
      </c>
      <c r="F25" s="18"/>
      <c r="G25" s="23">
        <f>'構造物撤去工－数量集計表'!J12</f>
        <v>145.1</v>
      </c>
      <c r="H25" s="27"/>
      <c r="I25" s="31"/>
    </row>
    <row r="26" spans="1:9" ht="31.5" customHeight="1">
      <c r="A26" s="5"/>
      <c r="B26" s="10"/>
      <c r="C26" s="9"/>
      <c r="D26" s="10" t="s">
        <v>381</v>
      </c>
      <c r="E26" s="15" t="s">
        <v>47</v>
      </c>
      <c r="F26" s="18"/>
      <c r="G26" s="23">
        <f>'構造物撤去工－数量集計表'!J14</f>
        <v>8.6999999999999993</v>
      </c>
      <c r="H26" s="27"/>
      <c r="I26" s="31"/>
    </row>
    <row r="27" spans="1:9" ht="31.5" customHeight="1">
      <c r="A27" s="5"/>
      <c r="B27" s="10"/>
      <c r="C27" s="9" t="s">
        <v>390</v>
      </c>
      <c r="D27" s="10" t="s">
        <v>389</v>
      </c>
      <c r="E27" s="15" t="s">
        <v>41</v>
      </c>
      <c r="F27" s="18"/>
      <c r="G27" s="23">
        <f>'構造物撤去工－数量集計表'!J16</f>
        <v>999.4</v>
      </c>
      <c r="H27" s="27"/>
      <c r="I27" s="31"/>
    </row>
    <row r="28" spans="1:9" ht="31.5" customHeight="1">
      <c r="A28" s="5"/>
      <c r="B28" s="10"/>
      <c r="C28" s="9"/>
      <c r="D28" s="10" t="s">
        <v>348</v>
      </c>
      <c r="E28" s="15" t="s">
        <v>41</v>
      </c>
      <c r="F28" s="18"/>
      <c r="G28" s="23">
        <f>'構造物撤去工－数量集計表'!J18</f>
        <v>6.2</v>
      </c>
      <c r="H28" s="27"/>
      <c r="I28" s="31"/>
    </row>
    <row r="29" spans="1:9" ht="31.5" customHeight="1">
      <c r="A29" s="5"/>
      <c r="B29" s="10" t="s">
        <v>391</v>
      </c>
      <c r="C29" s="9"/>
      <c r="D29" s="10"/>
      <c r="E29" s="15" t="s">
        <v>87</v>
      </c>
      <c r="F29" s="18"/>
      <c r="G29" s="23" t="s">
        <v>17</v>
      </c>
      <c r="H29" s="27"/>
      <c r="I29" s="31"/>
    </row>
    <row r="30" spans="1:9" ht="31.5" customHeight="1">
      <c r="A30" s="5"/>
      <c r="B30" s="10"/>
      <c r="C30" s="9" t="s">
        <v>392</v>
      </c>
      <c r="D30" s="10" t="s">
        <v>393</v>
      </c>
      <c r="E30" s="15" t="s">
        <v>0</v>
      </c>
      <c r="F30" s="18"/>
      <c r="G30" s="23">
        <v>50</v>
      </c>
      <c r="H30" s="27"/>
      <c r="I30" s="31" t="s">
        <v>268</v>
      </c>
    </row>
    <row r="31" spans="1:9" ht="31.5" customHeight="1">
      <c r="A31" s="5"/>
      <c r="B31" s="10"/>
      <c r="C31" s="9" t="s">
        <v>392</v>
      </c>
      <c r="D31" s="10" t="s">
        <v>393</v>
      </c>
      <c r="E31" s="15" t="s">
        <v>0</v>
      </c>
      <c r="F31" s="18"/>
      <c r="G31" s="23">
        <v>0.6</v>
      </c>
      <c r="H31" s="27"/>
      <c r="I31" s="31" t="s">
        <v>334</v>
      </c>
    </row>
    <row r="32" spans="1:9" ht="31.5" customHeight="1">
      <c r="A32" s="5"/>
      <c r="B32" s="10"/>
      <c r="C32" s="9" t="s">
        <v>394</v>
      </c>
      <c r="D32" s="10" t="s">
        <v>315</v>
      </c>
      <c r="E32" s="15" t="s">
        <v>117</v>
      </c>
      <c r="F32" s="18"/>
      <c r="G32" s="23">
        <f>'運搬処理工－数量集計表'!J16</f>
        <v>117.5</v>
      </c>
      <c r="H32" s="27"/>
      <c r="I32" s="31"/>
    </row>
    <row r="33" spans="1:9" ht="31.5" customHeight="1">
      <c r="A33" s="5"/>
      <c r="B33" s="10"/>
      <c r="C33" s="9"/>
      <c r="D33" s="10" t="s">
        <v>349</v>
      </c>
      <c r="E33" s="16" t="s">
        <v>117</v>
      </c>
      <c r="F33" s="18"/>
      <c r="G33" s="24">
        <f>'運搬処理工－数量集計表'!J18</f>
        <v>1.4</v>
      </c>
      <c r="H33" s="27"/>
      <c r="I33" s="31"/>
    </row>
    <row r="34" spans="1:9" ht="31.5" customHeight="1">
      <c r="A34" s="5" t="s">
        <v>395</v>
      </c>
      <c r="B34" s="10"/>
      <c r="C34" s="9"/>
      <c r="D34" s="10"/>
      <c r="E34" s="15" t="s">
        <v>87</v>
      </c>
      <c r="F34" s="18"/>
      <c r="G34" s="23" t="s">
        <v>17</v>
      </c>
      <c r="H34" s="27"/>
      <c r="I34" s="31"/>
    </row>
    <row r="35" spans="1:9" ht="31.5" customHeight="1">
      <c r="A35" s="5"/>
      <c r="B35" s="10" t="s">
        <v>96</v>
      </c>
      <c r="C35" s="9"/>
      <c r="D35" s="10"/>
      <c r="E35" s="15" t="s">
        <v>87</v>
      </c>
      <c r="F35" s="18"/>
      <c r="G35" s="23" t="s">
        <v>17</v>
      </c>
      <c r="H35" s="27"/>
      <c r="I35" s="31"/>
    </row>
    <row r="36" spans="1:9" ht="31.5" customHeight="1">
      <c r="A36" s="5"/>
      <c r="B36" s="10"/>
      <c r="C36" s="9" t="s">
        <v>136</v>
      </c>
      <c r="D36" s="10" t="s">
        <v>265</v>
      </c>
      <c r="E36" s="15" t="s">
        <v>41</v>
      </c>
      <c r="F36" s="18"/>
      <c r="G36" s="23">
        <f>'舗装工－数量集計表'!J12</f>
        <v>1142</v>
      </c>
      <c r="H36" s="27"/>
      <c r="I36" s="31"/>
    </row>
    <row r="37" spans="1:9" ht="31.5" customHeight="1">
      <c r="A37" s="5"/>
      <c r="B37" s="9"/>
      <c r="C37" s="10" t="s">
        <v>229</v>
      </c>
      <c r="D37" s="10" t="s">
        <v>288</v>
      </c>
      <c r="E37" s="15" t="s">
        <v>41</v>
      </c>
      <c r="F37" s="18"/>
      <c r="G37" s="23">
        <f>'舗装工－数量集計表'!J14</f>
        <v>1083.9000000000001</v>
      </c>
      <c r="H37" s="27"/>
      <c r="I37" s="31"/>
    </row>
    <row r="38" spans="1:9" ht="31.5" customHeight="1">
      <c r="A38" s="4"/>
      <c r="B38" s="9"/>
      <c r="C38" s="9" t="s">
        <v>149</v>
      </c>
      <c r="D38" s="9" t="s">
        <v>328</v>
      </c>
      <c r="E38" s="15" t="s">
        <v>41</v>
      </c>
      <c r="F38" s="18"/>
      <c r="G38" s="23">
        <f>'舗装工－数量集計表'!J16</f>
        <v>1070.5999999999999</v>
      </c>
      <c r="H38" s="27"/>
      <c r="I38" s="31"/>
    </row>
    <row r="39" spans="1:9" ht="31.5" customHeight="1">
      <c r="A39" s="5"/>
      <c r="B39" s="10" t="s">
        <v>208</v>
      </c>
      <c r="C39" s="9"/>
      <c r="D39" s="10"/>
      <c r="E39" s="15" t="s">
        <v>87</v>
      </c>
      <c r="F39" s="18"/>
      <c r="G39" s="22" t="s">
        <v>17</v>
      </c>
      <c r="H39" s="27"/>
      <c r="I39" s="31"/>
    </row>
    <row r="40" spans="1:9" ht="18" customHeight="1">
      <c r="A40" s="2"/>
      <c r="B40" s="2"/>
      <c r="C40" s="2"/>
      <c r="D40" s="2"/>
      <c r="E40" s="2"/>
      <c r="F40" s="2"/>
      <c r="G40" s="2"/>
      <c r="H40" s="2"/>
      <c r="I40" s="2"/>
    </row>
    <row r="41" spans="1:9" ht="18" customHeight="1">
      <c r="A41" s="2" t="s">
        <v>106</v>
      </c>
      <c r="B41" s="2"/>
      <c r="C41" s="2"/>
      <c r="D41" s="2"/>
      <c r="E41" s="2"/>
      <c r="F41" s="2"/>
      <c r="G41" s="2"/>
      <c r="H41" s="2"/>
      <c r="I41" s="2"/>
    </row>
    <row r="42" spans="1:9" ht="14.25"/>
    <row r="43" spans="1:9" ht="18" customHeight="1">
      <c r="A43" s="3" t="s">
        <v>57</v>
      </c>
      <c r="B43" s="8" t="s">
        <v>82</v>
      </c>
      <c r="C43" s="8" t="s">
        <v>10</v>
      </c>
      <c r="D43" s="8" t="s">
        <v>77</v>
      </c>
      <c r="E43" s="8" t="s">
        <v>16</v>
      </c>
      <c r="F43" s="8" t="s">
        <v>35</v>
      </c>
      <c r="G43" s="8" t="s">
        <v>50</v>
      </c>
      <c r="H43" s="8" t="s">
        <v>46</v>
      </c>
      <c r="I43" s="30" t="s">
        <v>84</v>
      </c>
    </row>
    <row r="44" spans="1:9" ht="31.5" customHeight="1">
      <c r="A44" s="6"/>
      <c r="B44" s="11"/>
      <c r="C44" s="13" t="s">
        <v>345</v>
      </c>
      <c r="D44" s="13" t="s">
        <v>396</v>
      </c>
      <c r="E44" s="15" t="s">
        <v>41</v>
      </c>
      <c r="F44" s="19"/>
      <c r="G44" s="25">
        <f>'敷砂利舗装工－数量集計表'!J12</f>
        <v>5.0999999999999996</v>
      </c>
      <c r="H44" s="28"/>
      <c r="I44" s="32"/>
    </row>
    <row r="45" spans="1:9" ht="31.5" customHeight="1">
      <c r="A45" s="5" t="s">
        <v>341</v>
      </c>
      <c r="B45" s="10"/>
      <c r="C45" s="9"/>
      <c r="D45" s="10"/>
      <c r="E45" s="15" t="s">
        <v>87</v>
      </c>
      <c r="F45" s="18"/>
      <c r="G45" s="23" t="s">
        <v>17</v>
      </c>
      <c r="H45" s="27"/>
      <c r="I45" s="31"/>
    </row>
    <row r="46" spans="1:9" ht="31.5" customHeight="1">
      <c r="A46" s="5"/>
      <c r="B46" s="10" t="s">
        <v>397</v>
      </c>
      <c r="C46" s="9"/>
      <c r="D46" s="10"/>
      <c r="E46" s="15" t="s">
        <v>87</v>
      </c>
      <c r="F46" s="18"/>
      <c r="G46" s="22" t="s">
        <v>17</v>
      </c>
      <c r="H46" s="27"/>
      <c r="I46" s="31"/>
    </row>
    <row r="47" spans="1:9" ht="31.5" customHeight="1">
      <c r="A47" s="5"/>
      <c r="B47" s="10"/>
      <c r="C47" s="9" t="s">
        <v>398</v>
      </c>
      <c r="D47" s="10" t="s">
        <v>399</v>
      </c>
      <c r="E47" s="15" t="s">
        <v>0</v>
      </c>
      <c r="F47" s="18"/>
      <c r="G47" s="23">
        <f>'作業土工－数量集計表'!J12</f>
        <v>71.099999999999994</v>
      </c>
      <c r="H47" s="27"/>
      <c r="I47" s="31"/>
    </row>
    <row r="48" spans="1:9" ht="31.5" customHeight="1">
      <c r="A48" s="5"/>
      <c r="B48" s="9"/>
      <c r="C48" s="10" t="s">
        <v>400</v>
      </c>
      <c r="D48" s="10" t="s">
        <v>399</v>
      </c>
      <c r="E48" s="15" t="s">
        <v>0</v>
      </c>
      <c r="F48" s="18"/>
      <c r="G48" s="23">
        <f>'作業土工－数量集計表'!J14</f>
        <v>57.8</v>
      </c>
      <c r="H48" s="27"/>
      <c r="I48" s="31"/>
    </row>
    <row r="49" spans="1:9" ht="31.5" customHeight="1">
      <c r="A49" s="5"/>
      <c r="B49" s="10" t="s">
        <v>341</v>
      </c>
      <c r="C49" s="9"/>
      <c r="D49" s="10"/>
      <c r="E49" s="15" t="s">
        <v>87</v>
      </c>
      <c r="F49" s="18"/>
      <c r="G49" s="23" t="s">
        <v>17</v>
      </c>
      <c r="H49" s="27"/>
      <c r="I49" s="31"/>
    </row>
    <row r="50" spans="1:9" ht="31.5" customHeight="1">
      <c r="A50" s="5"/>
      <c r="B50" s="9"/>
      <c r="C50" s="10" t="s">
        <v>401</v>
      </c>
      <c r="D50" s="10" t="s">
        <v>402</v>
      </c>
      <c r="E50" s="16" t="s">
        <v>47</v>
      </c>
      <c r="F50" s="18"/>
      <c r="G50" s="23">
        <f>'縁石工－数量集計表'!J12</f>
        <v>231.6</v>
      </c>
      <c r="H50" s="27"/>
      <c r="I50" s="31"/>
    </row>
    <row r="51" spans="1:9" ht="31.5" customHeight="1">
      <c r="A51" s="5" t="s">
        <v>130</v>
      </c>
      <c r="B51" s="9"/>
      <c r="C51" s="10"/>
      <c r="D51" s="10"/>
      <c r="E51" s="15" t="s">
        <v>87</v>
      </c>
      <c r="F51" s="18"/>
      <c r="G51" s="22" t="s">
        <v>17</v>
      </c>
      <c r="H51" s="27"/>
      <c r="I51" s="31"/>
    </row>
    <row r="52" spans="1:9" ht="31.5" customHeight="1">
      <c r="A52" s="5"/>
      <c r="B52" s="10" t="s">
        <v>130</v>
      </c>
      <c r="C52" s="9"/>
      <c r="D52" s="10"/>
      <c r="E52" s="15" t="s">
        <v>87</v>
      </c>
      <c r="F52" s="20"/>
      <c r="G52" s="23" t="s">
        <v>17</v>
      </c>
      <c r="H52" s="27"/>
      <c r="I52" s="31"/>
    </row>
    <row r="53" spans="1:9" ht="31.5" customHeight="1">
      <c r="A53" s="5"/>
      <c r="B53" s="9"/>
      <c r="C53" s="10" t="s">
        <v>234</v>
      </c>
      <c r="D53" s="10" t="s">
        <v>384</v>
      </c>
      <c r="E53" s="15" t="s">
        <v>47</v>
      </c>
      <c r="F53" s="18"/>
      <c r="G53" s="23">
        <f>'区画線工－数量集計表'!J12</f>
        <v>580.5</v>
      </c>
      <c r="H53" s="27"/>
      <c r="I53" s="31"/>
    </row>
    <row r="54" spans="1:9" ht="31.5" customHeight="1">
      <c r="A54" s="5"/>
      <c r="B54" s="9"/>
      <c r="C54" s="10" t="s">
        <v>234</v>
      </c>
      <c r="D54" s="10" t="s">
        <v>6</v>
      </c>
      <c r="E54" s="15" t="s">
        <v>47</v>
      </c>
      <c r="F54" s="20"/>
      <c r="G54" s="23">
        <f>'区画線工－数量集計表'!J14</f>
        <v>20</v>
      </c>
      <c r="H54" s="27"/>
      <c r="I54" s="31"/>
    </row>
    <row r="55" spans="1:9" ht="31.5" customHeight="1">
      <c r="A55" s="5"/>
      <c r="B55" s="9"/>
      <c r="C55" s="10"/>
      <c r="D55" s="10"/>
      <c r="E55" s="15"/>
      <c r="F55" s="18"/>
      <c r="G55" s="23"/>
      <c r="H55" s="27"/>
      <c r="I55" s="31"/>
    </row>
    <row r="56" spans="1:9" ht="31.5" customHeight="1">
      <c r="A56" s="5"/>
      <c r="B56" s="9"/>
      <c r="C56" s="10"/>
      <c r="D56" s="10"/>
      <c r="E56" s="15"/>
      <c r="F56" s="18"/>
      <c r="G56" s="23"/>
      <c r="H56" s="27"/>
      <c r="I56" s="31"/>
    </row>
    <row r="57" spans="1:9" ht="31.5" customHeight="1">
      <c r="A57" s="7"/>
      <c r="B57" s="12"/>
      <c r="C57" s="14"/>
      <c r="D57" s="14"/>
      <c r="E57" s="17"/>
      <c r="F57" s="21"/>
      <c r="G57" s="26"/>
      <c r="H57" s="29"/>
      <c r="I57" s="33"/>
    </row>
    <row r="58" spans="1:9" ht="18" customHeight="1">
      <c r="A58" s="2"/>
      <c r="B58" s="2"/>
      <c r="C58" s="2"/>
      <c r="D58" s="2"/>
      <c r="E58" s="2"/>
      <c r="F58" s="2"/>
      <c r="G58" s="2"/>
      <c r="H58" s="2"/>
      <c r="I58" s="2"/>
    </row>
  </sheetData>
  <phoneticPr fontId="8"/>
  <printOptions horizontalCentered="1"/>
  <pageMargins left="0.59055118110236227" right="0.59055118110236227" top="0.78740157480314965" bottom="0" header="0.39370078740157483" footer="0.19685039370078741"/>
  <pageSetup paperSize="9" scale="93" fitToWidth="1" fitToHeight="1" pageOrder="overThenDown" orientation="landscape" usePrinterDefaults="1" r:id="rId1"/>
  <headerFooter alignWithMargins="0"/>
  <rowBreaks count="2" manualBreakCount="2">
    <brk id="19" max="8" man="1"/>
    <brk id="39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F126"/>
  <sheetViews>
    <sheetView showGridLines="0" view="pageBreakPreview" topLeftCell="A91" zoomScaleSheetLayoutView="100" workbookViewId="0">
      <selection activeCell="AD45" sqref="AD45"/>
    </sheetView>
  </sheetViews>
  <sheetFormatPr defaultRowHeight="13.5"/>
  <cols>
    <col min="1" max="1" width="20.625" style="34" customWidth="1"/>
    <col min="2" max="2" width="11.625" style="34" customWidth="1"/>
    <col min="3" max="5" width="14.625" style="34" customWidth="1"/>
    <col min="6" max="6" width="14.875" style="34" customWidth="1"/>
    <col min="7" max="16384" width="9" style="34" customWidth="1"/>
  </cols>
  <sheetData>
    <row r="1" spans="1:6" ht="19.5" customHeight="1">
      <c r="A1" s="103" t="s">
        <v>232</v>
      </c>
      <c r="B1" s="103"/>
      <c r="C1" s="103"/>
      <c r="D1" s="103"/>
      <c r="E1" s="103"/>
      <c r="F1" s="103"/>
    </row>
    <row r="2" spans="1:6" ht="13.7" customHeight="1">
      <c r="A2" s="34" t="s">
        <v>85</v>
      </c>
    </row>
    <row r="3" spans="1:6" ht="13.7" customHeight="1">
      <c r="A3" s="34" t="s">
        <v>233</v>
      </c>
    </row>
    <row r="4" spans="1:6" ht="13.7" customHeight="1">
      <c r="A4" s="34" t="s">
        <v>235</v>
      </c>
    </row>
    <row r="5" spans="1:6" ht="14.25">
      <c r="A5" s="34" t="s">
        <v>245</v>
      </c>
    </row>
    <row r="6" spans="1:6" ht="18" customHeight="1">
      <c r="A6" s="104"/>
      <c r="B6" s="113"/>
      <c r="C6" s="125" t="s">
        <v>238</v>
      </c>
      <c r="D6" s="131"/>
      <c r="E6" s="140"/>
      <c r="F6" s="141"/>
    </row>
    <row r="7" spans="1:6" ht="18" customHeight="1">
      <c r="A7" s="105" t="s">
        <v>63</v>
      </c>
      <c r="B7" s="114" t="s">
        <v>67</v>
      </c>
      <c r="C7" s="114" t="s">
        <v>236</v>
      </c>
      <c r="D7" s="114" t="s">
        <v>237</v>
      </c>
      <c r="E7" s="114" t="s">
        <v>121</v>
      </c>
      <c r="F7" s="142" t="s">
        <v>7</v>
      </c>
    </row>
    <row r="8" spans="1:6" ht="12.95" customHeight="1">
      <c r="A8" s="106" t="s">
        <v>135</v>
      </c>
      <c r="B8" s="115"/>
      <c r="C8" s="122"/>
      <c r="D8" s="132"/>
      <c r="E8" s="115"/>
      <c r="F8" s="143" t="s">
        <v>192</v>
      </c>
    </row>
    <row r="9" spans="1:6" ht="12.95" customHeight="1">
      <c r="A9" s="107"/>
      <c r="B9" s="116" t="s">
        <v>59</v>
      </c>
      <c r="C9" s="118">
        <v>0</v>
      </c>
      <c r="D9" s="133" t="s">
        <v>59</v>
      </c>
      <c r="E9" s="116" t="s">
        <v>59</v>
      </c>
      <c r="F9" s="144"/>
    </row>
    <row r="10" spans="1:6" ht="12.95" customHeight="1">
      <c r="A10" s="108" t="s">
        <v>137</v>
      </c>
      <c r="B10" s="117"/>
      <c r="C10" s="122"/>
      <c r="D10" s="134"/>
      <c r="E10" s="122"/>
      <c r="F10" s="145"/>
    </row>
    <row r="11" spans="1:6" ht="12.95" customHeight="1">
      <c r="A11" s="109"/>
      <c r="B11" s="118">
        <v>12.4</v>
      </c>
      <c r="C11" s="118">
        <v>0</v>
      </c>
      <c r="D11" s="135">
        <f>ROUND((C9+C11)/2,3)</f>
        <v>0</v>
      </c>
      <c r="E11" s="118">
        <f>ROUND(B11*D11,1)</f>
        <v>0</v>
      </c>
      <c r="F11" s="144"/>
    </row>
    <row r="12" spans="1:6" ht="12.95" customHeight="1">
      <c r="A12" s="108" t="s">
        <v>139</v>
      </c>
      <c r="B12" s="117"/>
      <c r="C12" s="122"/>
      <c r="D12" s="134"/>
      <c r="E12" s="122"/>
      <c r="F12" s="145"/>
    </row>
    <row r="13" spans="1:6" ht="12.95" customHeight="1">
      <c r="A13" s="109"/>
      <c r="B13" s="118">
        <v>2.2000000000000002</v>
      </c>
      <c r="C13" s="118">
        <v>0</v>
      </c>
      <c r="D13" s="135">
        <f>ROUND((C11+C13)/2,3)</f>
        <v>0</v>
      </c>
      <c r="E13" s="118">
        <f>ROUND(B13*D13,1)</f>
        <v>0</v>
      </c>
      <c r="F13" s="144"/>
    </row>
    <row r="14" spans="1:6" ht="12.95" customHeight="1">
      <c r="A14" s="108" t="s">
        <v>141</v>
      </c>
      <c r="B14" s="117"/>
      <c r="C14" s="122"/>
      <c r="D14" s="134"/>
      <c r="E14" s="122"/>
      <c r="F14" s="146"/>
    </row>
    <row r="15" spans="1:6" ht="12.95" customHeight="1">
      <c r="A15" s="109"/>
      <c r="B15" s="118">
        <v>1.2</v>
      </c>
      <c r="C15" s="118">
        <v>0</v>
      </c>
      <c r="D15" s="135">
        <f>ROUND((C13+C15)/2,3)</f>
        <v>0</v>
      </c>
      <c r="E15" s="118">
        <f>ROUND(B15*D15,1)</f>
        <v>0</v>
      </c>
      <c r="F15" s="147"/>
    </row>
    <row r="16" spans="1:6" ht="12.95" customHeight="1">
      <c r="A16" s="108" t="s">
        <v>142</v>
      </c>
      <c r="B16" s="117"/>
      <c r="C16" s="122"/>
      <c r="D16" s="134"/>
      <c r="E16" s="122"/>
      <c r="F16" s="145"/>
    </row>
    <row r="17" spans="1:6" ht="12.95" customHeight="1">
      <c r="A17" s="109"/>
      <c r="B17" s="118">
        <v>11.3</v>
      </c>
      <c r="C17" s="118">
        <v>0</v>
      </c>
      <c r="D17" s="135">
        <f>ROUND((C15+C17)/2,3)</f>
        <v>0</v>
      </c>
      <c r="E17" s="118">
        <f>ROUND(B17*D17,1)</f>
        <v>0</v>
      </c>
      <c r="F17" s="144"/>
    </row>
    <row r="18" spans="1:6" ht="12.95" customHeight="1">
      <c r="A18" s="108" t="s">
        <v>143</v>
      </c>
      <c r="B18" s="117"/>
      <c r="C18" s="122"/>
      <c r="D18" s="134"/>
      <c r="E18" s="122"/>
      <c r="F18" s="145"/>
    </row>
    <row r="19" spans="1:6" ht="12.95" customHeight="1">
      <c r="A19" s="109"/>
      <c r="B19" s="118">
        <v>8.3000000000000007</v>
      </c>
      <c r="C19" s="118">
        <v>0</v>
      </c>
      <c r="D19" s="135">
        <f>ROUND((C17+C19)/2,3)</f>
        <v>0</v>
      </c>
      <c r="E19" s="118">
        <f>ROUND(B19*D19,1)</f>
        <v>0</v>
      </c>
      <c r="F19" s="144"/>
    </row>
    <row r="20" spans="1:6" ht="14.1" customHeight="1">
      <c r="A20" s="108" t="s">
        <v>145</v>
      </c>
      <c r="B20" s="117"/>
      <c r="C20" s="122"/>
      <c r="D20" s="134"/>
      <c r="E20" s="122"/>
      <c r="F20" s="146"/>
    </row>
    <row r="21" spans="1:6" ht="14.1" customHeight="1">
      <c r="A21" s="109"/>
      <c r="B21" s="118">
        <v>8.1</v>
      </c>
      <c r="C21" s="118">
        <v>0</v>
      </c>
      <c r="D21" s="135">
        <f>ROUND((C19+C21)/2,3)</f>
        <v>0</v>
      </c>
      <c r="E21" s="118">
        <f>ROUND(B21*D21,1)</f>
        <v>0</v>
      </c>
      <c r="F21" s="147"/>
    </row>
    <row r="22" spans="1:6" ht="12.95" customHeight="1">
      <c r="A22" s="108" t="s">
        <v>147</v>
      </c>
      <c r="B22" s="117"/>
      <c r="C22" s="122"/>
      <c r="D22" s="134"/>
      <c r="E22" s="122"/>
      <c r="F22" s="148"/>
    </row>
    <row r="23" spans="1:6" ht="12.95" customHeight="1">
      <c r="A23" s="109"/>
      <c r="B23" s="118">
        <v>12.8</v>
      </c>
      <c r="C23" s="118">
        <v>0</v>
      </c>
      <c r="D23" s="135">
        <f>ROUND((C21+C23)/2,3)</f>
        <v>0</v>
      </c>
      <c r="E23" s="118">
        <f>ROUND(B23*D23,1)</f>
        <v>0</v>
      </c>
      <c r="F23" s="144"/>
    </row>
    <row r="24" spans="1:6" ht="12.95" customHeight="1">
      <c r="A24" s="108" t="s">
        <v>105</v>
      </c>
      <c r="B24" s="117"/>
      <c r="C24" s="122"/>
      <c r="D24" s="134"/>
      <c r="E24" s="122"/>
      <c r="F24" s="145"/>
    </row>
    <row r="25" spans="1:6" ht="12.95" customHeight="1">
      <c r="A25" s="109"/>
      <c r="B25" s="118">
        <v>4.2</v>
      </c>
      <c r="C25" s="118">
        <v>0</v>
      </c>
      <c r="D25" s="135">
        <f>ROUND((C23+C25)/2,3)</f>
        <v>0</v>
      </c>
      <c r="E25" s="118">
        <f>ROUND(B25*D25,1)</f>
        <v>0</v>
      </c>
      <c r="F25" s="144"/>
    </row>
    <row r="26" spans="1:6" ht="12.95" customHeight="1">
      <c r="A26" s="108" t="s">
        <v>150</v>
      </c>
      <c r="B26" s="117"/>
      <c r="C26" s="122"/>
      <c r="D26" s="134"/>
      <c r="E26" s="122"/>
      <c r="F26" s="145"/>
    </row>
    <row r="27" spans="1:6" ht="12.95" customHeight="1">
      <c r="A27" s="109"/>
      <c r="B27" s="118">
        <v>16.8</v>
      </c>
      <c r="C27" s="118">
        <v>0</v>
      </c>
      <c r="D27" s="135">
        <f>ROUND((C25+C27)/2,3)</f>
        <v>0</v>
      </c>
      <c r="E27" s="118">
        <f>ROUND(B27*D27,1)</f>
        <v>0</v>
      </c>
      <c r="F27" s="144"/>
    </row>
    <row r="28" spans="1:6" ht="12.95" customHeight="1">
      <c r="A28" s="108" t="s">
        <v>151</v>
      </c>
      <c r="B28" s="117"/>
      <c r="C28" s="122"/>
      <c r="D28" s="134"/>
      <c r="E28" s="122"/>
      <c r="F28" s="146"/>
    </row>
    <row r="29" spans="1:6" ht="12.95" customHeight="1">
      <c r="A29" s="109"/>
      <c r="B29" s="118">
        <v>4.3</v>
      </c>
      <c r="C29" s="118">
        <v>0</v>
      </c>
      <c r="D29" s="135">
        <f>ROUND((C27+C29)/2,3)</f>
        <v>0</v>
      </c>
      <c r="E29" s="118">
        <f>ROUND(B29*D29,1)</f>
        <v>0</v>
      </c>
      <c r="F29" s="147"/>
    </row>
    <row r="30" spans="1:6" ht="12.95" customHeight="1">
      <c r="A30" s="108" t="s">
        <v>169</v>
      </c>
      <c r="B30" s="117"/>
      <c r="C30" s="122"/>
      <c r="D30" s="134"/>
      <c r="E30" s="122"/>
      <c r="F30" s="145"/>
    </row>
    <row r="31" spans="1:6" ht="12.95" customHeight="1">
      <c r="A31" s="109"/>
      <c r="B31" s="118">
        <v>4.5999999999999996</v>
      </c>
      <c r="C31" s="118">
        <v>0</v>
      </c>
      <c r="D31" s="135">
        <f>ROUND((C29+C31)/2,3)</f>
        <v>0</v>
      </c>
      <c r="E31" s="118">
        <f>ROUND(B31*D31,1)</f>
        <v>0</v>
      </c>
      <c r="F31" s="144"/>
    </row>
    <row r="32" spans="1:6" ht="12.95" customHeight="1">
      <c r="A32" s="108" t="s">
        <v>153</v>
      </c>
      <c r="B32" s="117"/>
      <c r="C32" s="122"/>
      <c r="D32" s="134"/>
      <c r="E32" s="122"/>
      <c r="F32" s="145" t="s">
        <v>193</v>
      </c>
    </row>
    <row r="33" spans="1:6" ht="12.95" customHeight="1">
      <c r="A33" s="109"/>
      <c r="B33" s="118">
        <v>0.7</v>
      </c>
      <c r="C33" s="118">
        <v>0</v>
      </c>
      <c r="D33" s="135">
        <f>ROUND((C31+C33)/2,3)</f>
        <v>0</v>
      </c>
      <c r="E33" s="118">
        <f>ROUND(B33*D33,1)</f>
        <v>0</v>
      </c>
      <c r="F33" s="144"/>
    </row>
    <row r="34" spans="1:6" ht="12.95" customHeight="1">
      <c r="A34" s="108"/>
      <c r="B34" s="117"/>
      <c r="C34" s="122"/>
      <c r="D34" s="136"/>
      <c r="E34" s="122"/>
      <c r="F34" s="145"/>
    </row>
    <row r="35" spans="1:6" ht="12.95" customHeight="1">
      <c r="A35" s="109"/>
      <c r="B35" s="118"/>
      <c r="C35" s="118"/>
      <c r="D35" s="137"/>
      <c r="E35" s="118"/>
      <c r="F35" s="144"/>
    </row>
    <row r="36" spans="1:6" ht="12.75" customHeight="1">
      <c r="A36" s="108" t="s">
        <v>42</v>
      </c>
      <c r="B36" s="117"/>
      <c r="C36" s="122"/>
      <c r="D36" s="136"/>
      <c r="E36" s="122"/>
      <c r="F36" s="145"/>
    </row>
    <row r="37" spans="1:6" ht="12.95" customHeight="1">
      <c r="A37" s="109"/>
      <c r="B37" s="118"/>
      <c r="C37" s="118"/>
      <c r="D37" s="137"/>
      <c r="E37" s="118"/>
      <c r="F37" s="144"/>
    </row>
    <row r="38" spans="1:6" ht="12.95" customHeight="1">
      <c r="A38" s="108" t="s">
        <v>201</v>
      </c>
      <c r="B38" s="115"/>
      <c r="C38" s="122"/>
      <c r="D38" s="132"/>
      <c r="E38" s="115"/>
      <c r="F38" s="149" t="s">
        <v>203</v>
      </c>
    </row>
    <row r="39" spans="1:6" ht="12.95" customHeight="1">
      <c r="A39" s="109"/>
      <c r="B39" s="116" t="s">
        <v>59</v>
      </c>
      <c r="C39" s="118">
        <v>0</v>
      </c>
      <c r="D39" s="133" t="s">
        <v>59</v>
      </c>
      <c r="E39" s="116" t="s">
        <v>59</v>
      </c>
      <c r="F39" s="150"/>
    </row>
    <row r="40" spans="1:6" ht="12.95" customHeight="1">
      <c r="A40" s="108" t="s">
        <v>61</v>
      </c>
      <c r="B40" s="117"/>
      <c r="C40" s="122"/>
      <c r="D40" s="134"/>
      <c r="E40" s="122"/>
      <c r="F40" s="145" t="s">
        <v>203</v>
      </c>
    </row>
    <row r="41" spans="1:6" ht="12.95" customHeight="1">
      <c r="A41" s="109"/>
      <c r="B41" s="118">
        <v>9.3000000000000007</v>
      </c>
      <c r="C41" s="118">
        <v>0</v>
      </c>
      <c r="D41" s="135">
        <f>ROUND((C39+C41)/2,3)</f>
        <v>0</v>
      </c>
      <c r="E41" s="118">
        <f>ROUND(B41*D41,1)</f>
        <v>0</v>
      </c>
      <c r="F41" s="144"/>
    </row>
    <row r="42" spans="1:6" ht="12.95" customHeight="1">
      <c r="A42" s="108"/>
      <c r="B42" s="117"/>
      <c r="C42" s="122"/>
      <c r="D42" s="136"/>
      <c r="E42" s="122"/>
      <c r="F42" s="145"/>
    </row>
    <row r="43" spans="1:6" ht="12.95" customHeight="1">
      <c r="A43" s="109"/>
      <c r="B43" s="118"/>
      <c r="C43" s="118"/>
      <c r="D43" s="137"/>
      <c r="E43" s="126"/>
      <c r="F43" s="144"/>
    </row>
    <row r="44" spans="1:6" ht="12.95" customHeight="1">
      <c r="A44" s="108"/>
      <c r="B44" s="117"/>
      <c r="C44" s="122"/>
      <c r="D44" s="136"/>
      <c r="E44" s="122"/>
      <c r="F44" s="145"/>
    </row>
    <row r="45" spans="1:6" ht="12.95" customHeight="1">
      <c r="A45" s="109"/>
      <c r="B45" s="118"/>
      <c r="C45" s="118"/>
      <c r="D45" s="137"/>
      <c r="E45" s="126"/>
      <c r="F45" s="144"/>
    </row>
    <row r="46" spans="1:6" ht="12.95" customHeight="1">
      <c r="A46" s="108"/>
      <c r="B46" s="117"/>
      <c r="C46" s="115"/>
      <c r="D46" s="136"/>
      <c r="E46" s="122"/>
      <c r="F46" s="146"/>
    </row>
    <row r="47" spans="1:6" ht="12.95" customHeight="1">
      <c r="A47" s="109"/>
      <c r="B47" s="118"/>
      <c r="C47" s="126"/>
      <c r="D47" s="137"/>
      <c r="E47" s="126"/>
      <c r="F47" s="147"/>
    </row>
    <row r="48" spans="1:6" ht="12.95" customHeight="1">
      <c r="A48" s="108"/>
      <c r="B48" s="117"/>
      <c r="C48" s="115"/>
      <c r="D48" s="136"/>
      <c r="E48" s="122"/>
      <c r="F48" s="145"/>
    </row>
    <row r="49" spans="1:6" ht="12.95" customHeight="1">
      <c r="A49" s="109"/>
      <c r="B49" s="118"/>
      <c r="C49" s="126"/>
      <c r="D49" s="137"/>
      <c r="E49" s="126"/>
      <c r="F49" s="144"/>
    </row>
    <row r="50" spans="1:6" ht="12.95" customHeight="1">
      <c r="A50" s="108"/>
      <c r="B50" s="119"/>
      <c r="C50" s="115"/>
      <c r="D50" s="136"/>
      <c r="E50" s="122"/>
      <c r="F50" s="145"/>
    </row>
    <row r="51" spans="1:6" ht="12.95" customHeight="1">
      <c r="A51" s="109"/>
      <c r="B51" s="118"/>
      <c r="C51" s="126"/>
      <c r="D51" s="137"/>
      <c r="E51" s="126"/>
      <c r="F51" s="144"/>
    </row>
    <row r="52" spans="1:6" ht="12.95" customHeight="1">
      <c r="A52" s="108"/>
      <c r="B52" s="119"/>
      <c r="C52" s="115"/>
      <c r="D52" s="136"/>
      <c r="E52" s="122"/>
      <c r="F52" s="145"/>
    </row>
    <row r="53" spans="1:6" ht="12.95" customHeight="1">
      <c r="A53" s="109"/>
      <c r="B53" s="118"/>
      <c r="C53" s="126"/>
      <c r="D53" s="137"/>
      <c r="E53" s="126"/>
      <c r="F53" s="144"/>
    </row>
    <row r="54" spans="1:6" ht="12.95" customHeight="1">
      <c r="A54" s="108"/>
      <c r="B54" s="117"/>
      <c r="C54" s="115"/>
      <c r="D54" s="136"/>
      <c r="E54" s="122"/>
      <c r="F54" s="146"/>
    </row>
    <row r="55" spans="1:6" ht="12.95" customHeight="1">
      <c r="A55" s="109"/>
      <c r="B55" s="118"/>
      <c r="C55" s="126"/>
      <c r="D55" s="137"/>
      <c r="E55" s="126"/>
      <c r="F55" s="147"/>
    </row>
    <row r="56" spans="1:6" ht="12.95" customHeight="1">
      <c r="A56" s="108"/>
      <c r="B56" s="119"/>
      <c r="C56" s="115"/>
      <c r="D56" s="136"/>
      <c r="E56" s="122"/>
      <c r="F56" s="145"/>
    </row>
    <row r="57" spans="1:6" ht="12.75" customHeight="1">
      <c r="A57" s="109"/>
      <c r="B57" s="118"/>
      <c r="C57" s="126"/>
      <c r="D57" s="137"/>
      <c r="E57" s="126"/>
      <c r="F57" s="144"/>
    </row>
    <row r="58" spans="1:6" ht="12.75" customHeight="1">
      <c r="A58" s="107"/>
      <c r="B58" s="119"/>
      <c r="C58" s="115"/>
      <c r="D58" s="132"/>
      <c r="E58" s="115"/>
      <c r="F58" s="148"/>
    </row>
    <row r="59" spans="1:6" ht="12.75" customHeight="1">
      <c r="A59" s="107"/>
      <c r="B59" s="119"/>
      <c r="C59" s="115"/>
      <c r="D59" s="132"/>
      <c r="E59" s="115"/>
      <c r="F59" s="148"/>
    </row>
    <row r="60" spans="1:6" ht="12.95" customHeight="1">
      <c r="A60" s="108"/>
      <c r="B60" s="120"/>
      <c r="C60" s="127"/>
      <c r="D60" s="127"/>
      <c r="E60" s="127"/>
      <c r="F60" s="145"/>
    </row>
    <row r="61" spans="1:6" ht="12.95" customHeight="1">
      <c r="A61" s="110"/>
      <c r="B61" s="121"/>
      <c r="C61" s="128"/>
      <c r="D61" s="138"/>
      <c r="E61" s="128"/>
      <c r="F61" s="151"/>
    </row>
    <row r="62" spans="1:6" ht="14.1" customHeight="1">
      <c r="A62" s="111"/>
      <c r="B62" s="122"/>
      <c r="C62" s="129"/>
      <c r="D62" s="139"/>
      <c r="E62" s="122"/>
      <c r="F62" s="152"/>
    </row>
    <row r="63" spans="1:6" ht="14.1" customHeight="1">
      <c r="A63" s="112" t="s">
        <v>74</v>
      </c>
      <c r="B63" s="121">
        <f>ROUND(B11+B13+B17+B19+B23+B27+B31+B33+B35+B37+B41+B43+B45+B49+B25+B51+B53+B57+B29+B39+B47+B55+B61+B15+B59+B21,1)</f>
        <v>96.2</v>
      </c>
      <c r="C63" s="130"/>
      <c r="D63" s="130"/>
      <c r="E63" s="128">
        <f>ROUND(E11+E13+E17+E19+E23+E27+E31+E33+E35+E37+E41+E43+E45+E49+E25+E51+E53+E57+E29+E39+E47+E55+E61+E15+E21,1)</f>
        <v>0</v>
      </c>
      <c r="F63" s="153"/>
    </row>
    <row r="64" spans="1:6" ht="19.5" customHeight="1">
      <c r="A64" s="103" t="s">
        <v>232</v>
      </c>
      <c r="B64" s="103"/>
      <c r="C64" s="103"/>
      <c r="D64" s="103"/>
      <c r="E64" s="103"/>
      <c r="F64" s="103"/>
    </row>
    <row r="65" spans="1:6" ht="13.7" customHeight="1">
      <c r="A65" s="34" t="s">
        <v>152</v>
      </c>
    </row>
    <row r="66" spans="1:6" ht="13.7" customHeight="1">
      <c r="A66" s="34" t="s">
        <v>233</v>
      </c>
    </row>
    <row r="67" spans="1:6" ht="13.7" customHeight="1">
      <c r="A67" s="34" t="s">
        <v>235</v>
      </c>
    </row>
    <row r="68" spans="1:6" ht="14.25">
      <c r="A68" s="34" t="s">
        <v>245</v>
      </c>
    </row>
    <row r="69" spans="1:6" ht="18" customHeight="1">
      <c r="A69" s="104"/>
      <c r="B69" s="113"/>
      <c r="C69" s="125" t="s">
        <v>238</v>
      </c>
      <c r="D69" s="131"/>
      <c r="E69" s="140"/>
      <c r="F69" s="141"/>
    </row>
    <row r="70" spans="1:6" ht="18" customHeight="1">
      <c r="A70" s="105" t="s">
        <v>63</v>
      </c>
      <c r="B70" s="114" t="s">
        <v>67</v>
      </c>
      <c r="C70" s="114" t="s">
        <v>236</v>
      </c>
      <c r="D70" s="114" t="s">
        <v>237</v>
      </c>
      <c r="E70" s="114" t="s">
        <v>121</v>
      </c>
      <c r="F70" s="142" t="s">
        <v>7</v>
      </c>
    </row>
    <row r="71" spans="1:6" ht="12.95" customHeight="1">
      <c r="A71" s="106" t="s">
        <v>162</v>
      </c>
      <c r="B71" s="115"/>
      <c r="C71" s="122"/>
      <c r="D71" s="132"/>
      <c r="E71" s="115"/>
      <c r="F71" s="143" t="s">
        <v>49</v>
      </c>
    </row>
    <row r="72" spans="1:6" ht="12.95" customHeight="1">
      <c r="A72" s="107"/>
      <c r="B72" s="116" t="s">
        <v>59</v>
      </c>
      <c r="C72" s="118">
        <v>0</v>
      </c>
      <c r="D72" s="133" t="s">
        <v>59</v>
      </c>
      <c r="E72" s="116" t="s">
        <v>59</v>
      </c>
      <c r="F72" s="144"/>
    </row>
    <row r="73" spans="1:6" ht="12.75" customHeight="1">
      <c r="A73" s="108" t="s">
        <v>163</v>
      </c>
      <c r="B73" s="123"/>
      <c r="C73" s="122"/>
      <c r="D73" s="134"/>
      <c r="E73" s="122"/>
      <c r="F73" s="148"/>
    </row>
    <row r="74" spans="1:6" ht="12.75" customHeight="1">
      <c r="A74" s="109"/>
      <c r="B74" s="124">
        <v>0.4</v>
      </c>
      <c r="C74" s="118">
        <v>0</v>
      </c>
      <c r="D74" s="135">
        <f>ROUND((C72+C74)/2,3)</f>
        <v>0</v>
      </c>
      <c r="E74" s="118">
        <f>ROUND(B74*D74,1)</f>
        <v>0</v>
      </c>
      <c r="F74" s="148"/>
    </row>
    <row r="75" spans="1:6" ht="12.95" customHeight="1">
      <c r="A75" s="108" t="s">
        <v>165</v>
      </c>
      <c r="B75" s="117"/>
      <c r="C75" s="122"/>
      <c r="D75" s="134"/>
      <c r="E75" s="122"/>
      <c r="F75" s="145"/>
    </row>
    <row r="76" spans="1:6" ht="12.95" customHeight="1">
      <c r="A76" s="109"/>
      <c r="B76" s="118">
        <v>4.5</v>
      </c>
      <c r="C76" s="118">
        <v>0</v>
      </c>
      <c r="D76" s="135">
        <f>ROUND((C74+C76)/2,3)</f>
        <v>0</v>
      </c>
      <c r="E76" s="118">
        <f>ROUND(B76*D76,1)</f>
        <v>0</v>
      </c>
      <c r="F76" s="144"/>
    </row>
    <row r="77" spans="1:6" ht="12.95" customHeight="1">
      <c r="A77" s="108" t="s">
        <v>167</v>
      </c>
      <c r="B77" s="117"/>
      <c r="C77" s="122"/>
      <c r="D77" s="134"/>
      <c r="E77" s="122"/>
      <c r="F77" s="145"/>
    </row>
    <row r="78" spans="1:6" ht="12.95" customHeight="1">
      <c r="A78" s="109"/>
      <c r="B78" s="118">
        <v>0.9</v>
      </c>
      <c r="C78" s="118">
        <v>0</v>
      </c>
      <c r="D78" s="135">
        <f>ROUND((C76+C78)/2,3)</f>
        <v>0</v>
      </c>
      <c r="E78" s="118">
        <f>ROUND(B78*D78,1)</f>
        <v>0</v>
      </c>
      <c r="F78" s="144"/>
    </row>
    <row r="79" spans="1:6" ht="12.95" customHeight="1">
      <c r="A79" s="108" t="s">
        <v>107</v>
      </c>
      <c r="B79" s="117"/>
      <c r="C79" s="122"/>
      <c r="D79" s="134"/>
      <c r="E79" s="122"/>
      <c r="F79" s="146"/>
    </row>
    <row r="80" spans="1:6" ht="12.95" customHeight="1">
      <c r="A80" s="109"/>
      <c r="B80" s="118">
        <v>15.2</v>
      </c>
      <c r="C80" s="118">
        <v>0</v>
      </c>
      <c r="D80" s="135">
        <f>ROUND((C78+C80)/2,3)</f>
        <v>0</v>
      </c>
      <c r="E80" s="118">
        <f>ROUND(B80*D80,1)</f>
        <v>0</v>
      </c>
      <c r="F80" s="147"/>
    </row>
    <row r="81" spans="1:6" ht="12.95" customHeight="1">
      <c r="A81" s="108" t="s">
        <v>168</v>
      </c>
      <c r="B81" s="117"/>
      <c r="C81" s="122"/>
      <c r="D81" s="134"/>
      <c r="E81" s="122"/>
      <c r="F81" s="145"/>
    </row>
    <row r="82" spans="1:6" ht="12.95" customHeight="1">
      <c r="A82" s="109"/>
      <c r="B82" s="118">
        <v>5.6</v>
      </c>
      <c r="C82" s="118">
        <v>0</v>
      </c>
      <c r="D82" s="135">
        <f>ROUND((C80+C82)/2,3)</f>
        <v>0</v>
      </c>
      <c r="E82" s="118">
        <f>ROUND(B82*D82,1)</f>
        <v>0</v>
      </c>
      <c r="F82" s="144"/>
    </row>
    <row r="83" spans="1:6" ht="12.95" customHeight="1">
      <c r="A83" s="108" t="s">
        <v>170</v>
      </c>
      <c r="B83" s="117"/>
      <c r="C83" s="122"/>
      <c r="D83" s="134"/>
      <c r="E83" s="122"/>
      <c r="F83" s="145"/>
    </row>
    <row r="84" spans="1:6" ht="12.95" customHeight="1">
      <c r="A84" s="109"/>
      <c r="B84" s="118">
        <v>14.4</v>
      </c>
      <c r="C84" s="118">
        <v>0</v>
      </c>
      <c r="D84" s="135">
        <f>ROUND((C82+C84)/2,3)</f>
        <v>0</v>
      </c>
      <c r="E84" s="118">
        <f>ROUND(B84*D84,1)</f>
        <v>0</v>
      </c>
      <c r="F84" s="144"/>
    </row>
    <row r="85" spans="1:6" ht="14.1" customHeight="1">
      <c r="A85" s="108" t="s">
        <v>171</v>
      </c>
      <c r="B85" s="117"/>
      <c r="C85" s="122"/>
      <c r="D85" s="134"/>
      <c r="E85" s="122"/>
      <c r="F85" s="146"/>
    </row>
    <row r="86" spans="1:6" ht="14.1" customHeight="1">
      <c r="A86" s="109"/>
      <c r="B86" s="118">
        <v>2.6</v>
      </c>
      <c r="C86" s="118">
        <v>0</v>
      </c>
      <c r="D86" s="135">
        <f>ROUND((C84+C86)/2,3)</f>
        <v>0</v>
      </c>
      <c r="E86" s="118">
        <f>ROUND(B86*D86,1)</f>
        <v>0</v>
      </c>
      <c r="F86" s="147"/>
    </row>
    <row r="87" spans="1:6" ht="12.95" customHeight="1">
      <c r="A87" s="108" t="s">
        <v>172</v>
      </c>
      <c r="B87" s="117"/>
      <c r="C87" s="122"/>
      <c r="D87" s="134"/>
      <c r="E87" s="122"/>
      <c r="F87" s="145"/>
    </row>
    <row r="88" spans="1:6" ht="12.95" customHeight="1">
      <c r="A88" s="109"/>
      <c r="B88" s="118">
        <v>16</v>
      </c>
      <c r="C88" s="118">
        <v>0</v>
      </c>
      <c r="D88" s="135">
        <f>ROUND((C86+C88)/2,3)</f>
        <v>0</v>
      </c>
      <c r="E88" s="118">
        <f>ROUND(B88*D88,1)</f>
        <v>0</v>
      </c>
      <c r="F88" s="144"/>
    </row>
    <row r="89" spans="1:6" ht="12.95" customHeight="1">
      <c r="A89" s="108" t="s">
        <v>173</v>
      </c>
      <c r="B89" s="117"/>
      <c r="C89" s="122"/>
      <c r="D89" s="134"/>
      <c r="E89" s="122"/>
      <c r="F89" s="145"/>
    </row>
    <row r="90" spans="1:6" ht="12.95" customHeight="1">
      <c r="A90" s="109"/>
      <c r="B90" s="118">
        <v>8</v>
      </c>
      <c r="C90" s="118">
        <v>0</v>
      </c>
      <c r="D90" s="135">
        <f>ROUND((C88+C90)/2,3)</f>
        <v>0</v>
      </c>
      <c r="E90" s="118">
        <f>ROUND(B90*D90,1)</f>
        <v>0</v>
      </c>
      <c r="F90" s="144"/>
    </row>
    <row r="91" spans="1:6" ht="12.95" customHeight="1">
      <c r="A91" s="108" t="s">
        <v>188</v>
      </c>
      <c r="B91" s="117"/>
      <c r="C91" s="122"/>
      <c r="D91" s="134"/>
      <c r="E91" s="122"/>
      <c r="F91" s="145"/>
    </row>
    <row r="92" spans="1:6" ht="12.95" customHeight="1">
      <c r="A92" s="109"/>
      <c r="B92" s="118">
        <v>10.6</v>
      </c>
      <c r="C92" s="118">
        <v>0</v>
      </c>
      <c r="D92" s="135">
        <f>ROUND((C90+C92)/2,3)</f>
        <v>0</v>
      </c>
      <c r="E92" s="118">
        <f>ROUND(B92*D92,1)</f>
        <v>0</v>
      </c>
      <c r="F92" s="144"/>
    </row>
    <row r="93" spans="1:6" ht="12.95" customHeight="1">
      <c r="A93" s="108" t="s">
        <v>175</v>
      </c>
      <c r="B93" s="117"/>
      <c r="C93" s="122"/>
      <c r="D93" s="134"/>
      <c r="E93" s="122"/>
      <c r="F93" s="146"/>
    </row>
    <row r="94" spans="1:6" ht="12.95" customHeight="1">
      <c r="A94" s="109"/>
      <c r="B94" s="118">
        <v>13.4</v>
      </c>
      <c r="C94" s="118">
        <v>0</v>
      </c>
      <c r="D94" s="135">
        <f>ROUND((C92+C94)/2,3)</f>
        <v>0</v>
      </c>
      <c r="E94" s="118">
        <f>ROUND(B94*D94,1)</f>
        <v>0</v>
      </c>
      <c r="F94" s="147"/>
    </row>
    <row r="95" spans="1:6" ht="12.95" customHeight="1">
      <c r="A95" s="108" t="s">
        <v>189</v>
      </c>
      <c r="B95" s="117"/>
      <c r="C95" s="122"/>
      <c r="D95" s="134"/>
      <c r="E95" s="122"/>
      <c r="F95" s="145"/>
    </row>
    <row r="96" spans="1:6" ht="12.95" customHeight="1">
      <c r="A96" s="109"/>
      <c r="B96" s="118">
        <v>5.5</v>
      </c>
      <c r="C96" s="118">
        <v>0</v>
      </c>
      <c r="D96" s="135">
        <f>ROUND((C94+C96)/2,3)</f>
        <v>0</v>
      </c>
      <c r="E96" s="118">
        <f>ROUND(B96*D96,1)</f>
        <v>0</v>
      </c>
      <c r="F96" s="144"/>
    </row>
    <row r="97" spans="1:6" ht="12.95" customHeight="1">
      <c r="A97" s="108" t="s">
        <v>176</v>
      </c>
      <c r="B97" s="117"/>
      <c r="C97" s="122"/>
      <c r="D97" s="134"/>
      <c r="E97" s="122"/>
      <c r="F97" s="145"/>
    </row>
    <row r="98" spans="1:6" ht="12.95" customHeight="1">
      <c r="A98" s="109"/>
      <c r="B98" s="118">
        <v>12.4</v>
      </c>
      <c r="C98" s="118">
        <v>0</v>
      </c>
      <c r="D98" s="135">
        <f>ROUND((C96+C98)/2,3)</f>
        <v>0</v>
      </c>
      <c r="E98" s="118">
        <f>ROUND(B98*D98,1)</f>
        <v>0</v>
      </c>
      <c r="F98" s="144"/>
    </row>
    <row r="99" spans="1:6" ht="12.95" customHeight="1">
      <c r="A99" s="108" t="s">
        <v>177</v>
      </c>
      <c r="B99" s="117"/>
      <c r="C99" s="122"/>
      <c r="D99" s="134"/>
      <c r="E99" s="122"/>
      <c r="F99" s="145"/>
    </row>
    <row r="100" spans="1:6" ht="12.95" customHeight="1">
      <c r="A100" s="109"/>
      <c r="B100" s="118">
        <v>7.2</v>
      </c>
      <c r="C100" s="118">
        <v>0</v>
      </c>
      <c r="D100" s="135">
        <f>ROUND((C98+C100)/2,3)</f>
        <v>0</v>
      </c>
      <c r="E100" s="118">
        <f>ROUND(B100*D100,1)</f>
        <v>0</v>
      </c>
      <c r="F100" s="144"/>
    </row>
    <row r="101" spans="1:6" ht="12.75" customHeight="1">
      <c r="A101" s="108" t="s">
        <v>180</v>
      </c>
      <c r="B101" s="117"/>
      <c r="C101" s="122"/>
      <c r="D101" s="134"/>
      <c r="E101" s="122"/>
      <c r="F101" s="145"/>
    </row>
    <row r="102" spans="1:6" ht="12.95" customHeight="1">
      <c r="A102" s="109"/>
      <c r="B102" s="118">
        <v>18.899999999999999</v>
      </c>
      <c r="C102" s="118">
        <v>0.6</v>
      </c>
      <c r="D102" s="135">
        <f>ROUND((C100+C102)/2,3)</f>
        <v>0.3</v>
      </c>
      <c r="E102" s="118">
        <f>ROUND(B102*D102,1)</f>
        <v>5.7</v>
      </c>
      <c r="F102" s="144"/>
    </row>
    <row r="103" spans="1:6" ht="12.95" customHeight="1">
      <c r="A103" s="108" t="s">
        <v>190</v>
      </c>
      <c r="B103" s="117"/>
      <c r="C103" s="122"/>
      <c r="D103" s="134"/>
      <c r="E103" s="122"/>
      <c r="F103" s="146"/>
    </row>
    <row r="104" spans="1:6" ht="12.95" customHeight="1">
      <c r="A104" s="109"/>
      <c r="B104" s="118">
        <v>4.9000000000000004</v>
      </c>
      <c r="C104" s="118">
        <v>0.2</v>
      </c>
      <c r="D104" s="135">
        <f>ROUND((C102+C104)/2,3)</f>
        <v>0.4</v>
      </c>
      <c r="E104" s="118">
        <f>ROUND(B104*D104,1)</f>
        <v>2</v>
      </c>
      <c r="F104" s="147"/>
    </row>
    <row r="105" spans="1:6" ht="12.95" customHeight="1">
      <c r="A105" s="108" t="s">
        <v>100</v>
      </c>
      <c r="B105" s="117"/>
      <c r="C105" s="122"/>
      <c r="D105" s="134"/>
      <c r="E105" s="122"/>
      <c r="F105" s="145"/>
    </row>
    <row r="106" spans="1:6" ht="12.95" customHeight="1">
      <c r="A106" s="109"/>
      <c r="B106" s="118">
        <v>14</v>
      </c>
      <c r="C106" s="118">
        <v>0</v>
      </c>
      <c r="D106" s="135">
        <f>ROUND((C104+C106)/2,3)</f>
        <v>0.1</v>
      </c>
      <c r="E106" s="118">
        <f>ROUND(B106*D106,1)</f>
        <v>1.4</v>
      </c>
      <c r="F106" s="144"/>
    </row>
    <row r="107" spans="1:6" ht="12.95" customHeight="1">
      <c r="A107" s="108" t="s">
        <v>20</v>
      </c>
      <c r="B107" s="117"/>
      <c r="C107" s="122"/>
      <c r="D107" s="134"/>
      <c r="E107" s="122"/>
      <c r="F107" s="145"/>
    </row>
    <row r="108" spans="1:6" ht="12.95" customHeight="1">
      <c r="A108" s="109"/>
      <c r="B108" s="118">
        <v>17.100000000000001</v>
      </c>
      <c r="C108" s="118">
        <v>0</v>
      </c>
      <c r="D108" s="135">
        <f>ROUND((C106+C108)/2,3)</f>
        <v>0</v>
      </c>
      <c r="E108" s="118">
        <f>ROUND(B108*D108,1)</f>
        <v>0</v>
      </c>
      <c r="F108" s="144"/>
    </row>
    <row r="109" spans="1:6" ht="12.95" customHeight="1">
      <c r="A109" s="108" t="s">
        <v>56</v>
      </c>
      <c r="B109" s="117"/>
      <c r="C109" s="122"/>
      <c r="D109" s="134"/>
      <c r="E109" s="122"/>
      <c r="F109" s="145"/>
    </row>
    <row r="110" spans="1:6" ht="12.95" customHeight="1">
      <c r="A110" s="109"/>
      <c r="B110" s="118">
        <v>0.1</v>
      </c>
      <c r="C110" s="118">
        <v>0</v>
      </c>
      <c r="D110" s="135">
        <f>ROUND((C108+C110)/2,3)</f>
        <v>0</v>
      </c>
      <c r="E110" s="118">
        <f>ROUND(B110*D110,1)</f>
        <v>0</v>
      </c>
      <c r="F110" s="144"/>
    </row>
    <row r="111" spans="1:6" ht="12.95" customHeight="1">
      <c r="A111" s="108" t="s">
        <v>38</v>
      </c>
      <c r="B111" s="117"/>
      <c r="C111" s="122"/>
      <c r="D111" s="134"/>
      <c r="E111" s="122"/>
      <c r="F111" s="146"/>
    </row>
    <row r="112" spans="1:6" ht="12.95" customHeight="1">
      <c r="A112" s="109"/>
      <c r="B112" s="118">
        <v>1.8</v>
      </c>
      <c r="C112" s="118">
        <v>0.3</v>
      </c>
      <c r="D112" s="135">
        <f>ROUND((C110+C112)/2,3)</f>
        <v>0.15</v>
      </c>
      <c r="E112" s="118">
        <f>ROUND(B112*D112,1)</f>
        <v>0.3</v>
      </c>
      <c r="F112" s="147"/>
    </row>
    <row r="113" spans="1:6" ht="12.95" customHeight="1">
      <c r="A113" s="108" t="s">
        <v>118</v>
      </c>
      <c r="B113" s="117"/>
      <c r="C113" s="122"/>
      <c r="D113" s="134"/>
      <c r="E113" s="122"/>
      <c r="F113" s="145"/>
    </row>
    <row r="114" spans="1:6" ht="12.95" customHeight="1">
      <c r="A114" s="109"/>
      <c r="B114" s="118">
        <v>18.7</v>
      </c>
      <c r="C114" s="118">
        <v>0</v>
      </c>
      <c r="D114" s="135">
        <f>ROUND((C112+C114)/2,3)</f>
        <v>0.15</v>
      </c>
      <c r="E114" s="118">
        <f>ROUND(B114*D114,1)</f>
        <v>2.8</v>
      </c>
      <c r="F114" s="144"/>
    </row>
    <row r="115" spans="1:6" ht="12.95" customHeight="1">
      <c r="A115" s="108" t="s">
        <v>182</v>
      </c>
      <c r="B115" s="119"/>
      <c r="C115" s="122"/>
      <c r="D115" s="134"/>
      <c r="E115" s="122"/>
      <c r="F115" s="145"/>
    </row>
    <row r="116" spans="1:6" ht="12.95" customHeight="1">
      <c r="A116" s="109"/>
      <c r="B116" s="118">
        <v>0.9</v>
      </c>
      <c r="C116" s="118">
        <v>0</v>
      </c>
      <c r="D116" s="135">
        <f>ROUND((C114+C116)/2,3)</f>
        <v>0</v>
      </c>
      <c r="E116" s="118">
        <f>ROUND(B116*D116,1)</f>
        <v>0</v>
      </c>
      <c r="F116" s="144"/>
    </row>
    <row r="117" spans="1:6" ht="12.95" customHeight="1">
      <c r="A117" s="108" t="s">
        <v>184</v>
      </c>
      <c r="B117" s="119"/>
      <c r="C117" s="122"/>
      <c r="D117" s="134"/>
      <c r="E117" s="122"/>
      <c r="F117" s="145"/>
    </row>
    <row r="118" spans="1:6" ht="12.95" customHeight="1">
      <c r="A118" s="109"/>
      <c r="B118" s="118">
        <v>5.7</v>
      </c>
      <c r="C118" s="118">
        <v>0</v>
      </c>
      <c r="D118" s="135">
        <f>ROUND((C116+C118)/2,3)</f>
        <v>0</v>
      </c>
      <c r="E118" s="118">
        <f>ROUND(B118*D118,1)</f>
        <v>0</v>
      </c>
      <c r="F118" s="144"/>
    </row>
    <row r="119" spans="1:6" ht="12.95" customHeight="1">
      <c r="A119" s="108" t="s">
        <v>186</v>
      </c>
      <c r="B119" s="117"/>
      <c r="C119" s="122"/>
      <c r="D119" s="134"/>
      <c r="E119" s="122"/>
      <c r="F119" s="146"/>
    </row>
    <row r="120" spans="1:6" ht="12.95" customHeight="1">
      <c r="A120" s="109"/>
      <c r="B120" s="118">
        <v>4.0999999999999996</v>
      </c>
      <c r="C120" s="118">
        <v>0</v>
      </c>
      <c r="D120" s="135">
        <f>ROUND((C118+C120)/2,3)</f>
        <v>0</v>
      </c>
      <c r="E120" s="118">
        <f>ROUND(B120*D120,1)</f>
        <v>0</v>
      </c>
      <c r="F120" s="154"/>
    </row>
    <row r="121" spans="1:6" ht="12.95" customHeight="1">
      <c r="A121" s="108" t="s">
        <v>187</v>
      </c>
      <c r="B121" s="117"/>
      <c r="C121" s="122"/>
      <c r="D121" s="134"/>
      <c r="E121" s="122"/>
      <c r="F121" s="145" t="s">
        <v>310</v>
      </c>
    </row>
    <row r="122" spans="1:6" ht="12.95" customHeight="1">
      <c r="A122" s="109"/>
      <c r="B122" s="118">
        <v>1.3</v>
      </c>
      <c r="C122" s="118">
        <v>0</v>
      </c>
      <c r="D122" s="135">
        <f>ROUND((C120+C122)/2,3)</f>
        <v>0</v>
      </c>
      <c r="E122" s="118">
        <f>ROUND(B122*D122,1)</f>
        <v>0</v>
      </c>
      <c r="F122" s="144"/>
    </row>
    <row r="123" spans="1:6" ht="12.95" customHeight="1">
      <c r="A123" s="108"/>
      <c r="B123" s="120"/>
      <c r="C123" s="127"/>
      <c r="D123" s="127"/>
      <c r="E123" s="127"/>
      <c r="F123" s="145"/>
    </row>
    <row r="124" spans="1:6" ht="12.95" customHeight="1">
      <c r="A124" s="110"/>
      <c r="B124" s="121"/>
      <c r="C124" s="128"/>
      <c r="D124" s="138"/>
      <c r="E124" s="128"/>
      <c r="F124" s="151"/>
    </row>
    <row r="125" spans="1:6" ht="14.1" customHeight="1">
      <c r="A125" s="111"/>
      <c r="B125" s="122"/>
      <c r="C125" s="129"/>
      <c r="D125" s="139"/>
      <c r="E125" s="122"/>
      <c r="F125" s="152"/>
    </row>
    <row r="126" spans="1:6" ht="14.1" customHeight="1">
      <c r="A126" s="112" t="s">
        <v>74</v>
      </c>
      <c r="B126" s="121">
        <f>ROUND(B76+B78+B82+B84+B88+B92+B96+B98+B100+B102+B106+B108+B110+B114+B90+B116+B118+B122+B94+B104+B112+B120+B124+B80+B74+B86,1)</f>
        <v>204.2</v>
      </c>
      <c r="C126" s="130"/>
      <c r="D126" s="130"/>
      <c r="E126" s="121">
        <f>ROUND(E76+E78+E82+E84+E88+E92+E96+E98+E100+E102+E106+E108+E110+E114+E90+E116+E118+E122+E94+E104+E112+E120+E124+E80+E86+E74,1)</f>
        <v>12.2</v>
      </c>
      <c r="F126" s="153"/>
    </row>
  </sheetData>
  <mergeCells count="96">
    <mergeCell ref="C6:E6"/>
    <mergeCell ref="C69:E69"/>
    <mergeCell ref="A8:A9"/>
    <mergeCell ref="F8:F9"/>
    <mergeCell ref="A10:A11"/>
    <mergeCell ref="F10:F11"/>
    <mergeCell ref="A12:A13"/>
    <mergeCell ref="F12:F13"/>
    <mergeCell ref="A14:A15"/>
    <mergeCell ref="A16:A17"/>
    <mergeCell ref="F16:F17"/>
    <mergeCell ref="A18:A19"/>
    <mergeCell ref="F18:F19"/>
    <mergeCell ref="A20:A21"/>
    <mergeCell ref="A22:A23"/>
    <mergeCell ref="F22:F23"/>
    <mergeCell ref="A24:A25"/>
    <mergeCell ref="F24:F25"/>
    <mergeCell ref="A26:A27"/>
    <mergeCell ref="F26:F27"/>
    <mergeCell ref="A28:A29"/>
    <mergeCell ref="A30:A31"/>
    <mergeCell ref="F30:F31"/>
    <mergeCell ref="A32:A33"/>
    <mergeCell ref="F32:F33"/>
    <mergeCell ref="A34:A35"/>
    <mergeCell ref="F34:F35"/>
    <mergeCell ref="A36:A37"/>
    <mergeCell ref="F36:F37"/>
    <mergeCell ref="A38:A39"/>
    <mergeCell ref="F38:F39"/>
    <mergeCell ref="A40:A41"/>
    <mergeCell ref="F40:F41"/>
    <mergeCell ref="A42:A43"/>
    <mergeCell ref="F42:F43"/>
    <mergeCell ref="A44:A45"/>
    <mergeCell ref="F44:F45"/>
    <mergeCell ref="A46:A47"/>
    <mergeCell ref="A48:A49"/>
    <mergeCell ref="F48:F49"/>
    <mergeCell ref="A50:A51"/>
    <mergeCell ref="F50:F51"/>
    <mergeCell ref="A52:A53"/>
    <mergeCell ref="F52:F53"/>
    <mergeCell ref="A54:A55"/>
    <mergeCell ref="A56:A57"/>
    <mergeCell ref="F56:F57"/>
    <mergeCell ref="A60:A61"/>
    <mergeCell ref="F60:F61"/>
    <mergeCell ref="A71:A72"/>
    <mergeCell ref="F71:F72"/>
    <mergeCell ref="A73:A74"/>
    <mergeCell ref="A75:A76"/>
    <mergeCell ref="F75:F76"/>
    <mergeCell ref="A77:A78"/>
    <mergeCell ref="F77:F78"/>
    <mergeCell ref="A79:A80"/>
    <mergeCell ref="A81:A82"/>
    <mergeCell ref="F81:F82"/>
    <mergeCell ref="A83:A84"/>
    <mergeCell ref="F83:F84"/>
    <mergeCell ref="A85:A86"/>
    <mergeCell ref="A87:A88"/>
    <mergeCell ref="F87:F88"/>
    <mergeCell ref="A89:A90"/>
    <mergeCell ref="F89:F90"/>
    <mergeCell ref="A91:A92"/>
    <mergeCell ref="F91:F92"/>
    <mergeCell ref="A93:A94"/>
    <mergeCell ref="A95:A96"/>
    <mergeCell ref="F95:F96"/>
    <mergeCell ref="A97:A98"/>
    <mergeCell ref="F97:F98"/>
    <mergeCell ref="A99:A100"/>
    <mergeCell ref="F99:F100"/>
    <mergeCell ref="A101:A102"/>
    <mergeCell ref="F101:F102"/>
    <mergeCell ref="A103:A104"/>
    <mergeCell ref="A105:A106"/>
    <mergeCell ref="F105:F106"/>
    <mergeCell ref="A107:A108"/>
    <mergeCell ref="F107:F108"/>
    <mergeCell ref="A109:A110"/>
    <mergeCell ref="F109:F110"/>
    <mergeCell ref="A111:A112"/>
    <mergeCell ref="A113:A114"/>
    <mergeCell ref="F113:F114"/>
    <mergeCell ref="A115:A116"/>
    <mergeCell ref="F115:F116"/>
    <mergeCell ref="A117:A118"/>
    <mergeCell ref="F117:F118"/>
    <mergeCell ref="A119:A120"/>
    <mergeCell ref="A121:A122"/>
    <mergeCell ref="F121:F122"/>
    <mergeCell ref="A123:A124"/>
    <mergeCell ref="F123:F124"/>
  </mergeCells>
  <phoneticPr fontId="15"/>
  <pageMargins left="0.78740157480314965" right="0" top="0.59055118110236227" bottom="0" header="0.19685039370078741" footer="0.19685039370078741"/>
  <pageSetup paperSize="9" fitToWidth="1" fitToHeight="1" pageOrder="overThenDown" orientation="portrait" usePrinterDefaults="1" r:id="rId1"/>
  <rowBreaks count="1" manualBreakCount="1">
    <brk id="63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F126"/>
  <sheetViews>
    <sheetView showGridLines="0" view="pageBreakPreview" topLeftCell="A49" zoomScaleSheetLayoutView="100" workbookViewId="0">
      <selection activeCell="AD45" sqref="AD45"/>
    </sheetView>
  </sheetViews>
  <sheetFormatPr defaultRowHeight="13.5"/>
  <cols>
    <col min="1" max="1" width="20.625" style="34" customWidth="1"/>
    <col min="2" max="2" width="11.625" style="34" customWidth="1"/>
    <col min="3" max="5" width="14.625" style="34" customWidth="1"/>
    <col min="6" max="6" width="14.875" style="34" customWidth="1"/>
    <col min="7" max="16384" width="9" style="34" customWidth="1"/>
  </cols>
  <sheetData>
    <row r="1" spans="1:6" ht="19.5" customHeight="1">
      <c r="A1" s="103" t="s">
        <v>232</v>
      </c>
      <c r="B1" s="103"/>
      <c r="C1" s="103"/>
      <c r="D1" s="103"/>
      <c r="E1" s="103"/>
      <c r="F1" s="103"/>
    </row>
    <row r="2" spans="1:6" ht="13.7" customHeight="1">
      <c r="A2" s="34" t="s">
        <v>85</v>
      </c>
    </row>
    <row r="3" spans="1:6" ht="13.7" customHeight="1">
      <c r="A3" s="34" t="s">
        <v>233</v>
      </c>
    </row>
    <row r="4" spans="1:6" ht="13.7" customHeight="1">
      <c r="A4" s="34" t="s">
        <v>235</v>
      </c>
    </row>
    <row r="5" spans="1:6" ht="14.25">
      <c r="A5" s="34" t="s">
        <v>181</v>
      </c>
    </row>
    <row r="6" spans="1:6" ht="18" customHeight="1">
      <c r="A6" s="104"/>
      <c r="B6" s="113"/>
      <c r="C6" s="125" t="s">
        <v>239</v>
      </c>
      <c r="D6" s="131"/>
      <c r="E6" s="140"/>
      <c r="F6" s="141"/>
    </row>
    <row r="7" spans="1:6" ht="18" customHeight="1">
      <c r="A7" s="105" t="s">
        <v>63</v>
      </c>
      <c r="B7" s="114" t="s">
        <v>67</v>
      </c>
      <c r="C7" s="114" t="s">
        <v>236</v>
      </c>
      <c r="D7" s="114" t="s">
        <v>237</v>
      </c>
      <c r="E7" s="114" t="s">
        <v>121</v>
      </c>
      <c r="F7" s="142" t="s">
        <v>7</v>
      </c>
    </row>
    <row r="8" spans="1:6" ht="12.95" customHeight="1">
      <c r="A8" s="106" t="s">
        <v>135</v>
      </c>
      <c r="B8" s="115"/>
      <c r="C8" s="122"/>
      <c r="D8" s="132"/>
      <c r="E8" s="115"/>
      <c r="F8" s="143" t="s">
        <v>192</v>
      </c>
    </row>
    <row r="9" spans="1:6" ht="12.95" customHeight="1">
      <c r="A9" s="107"/>
      <c r="B9" s="116" t="s">
        <v>59</v>
      </c>
      <c r="C9" s="118">
        <v>0.7</v>
      </c>
      <c r="D9" s="133" t="s">
        <v>59</v>
      </c>
      <c r="E9" s="116" t="s">
        <v>59</v>
      </c>
      <c r="F9" s="144"/>
    </row>
    <row r="10" spans="1:6" ht="12.95" customHeight="1">
      <c r="A10" s="108" t="s">
        <v>137</v>
      </c>
      <c r="B10" s="117"/>
      <c r="C10" s="122"/>
      <c r="D10" s="134"/>
      <c r="E10" s="122"/>
      <c r="F10" s="145"/>
    </row>
    <row r="11" spans="1:6" ht="12.95" customHeight="1">
      <c r="A11" s="109"/>
      <c r="B11" s="118">
        <v>12.4</v>
      </c>
      <c r="C11" s="118">
        <v>0.7</v>
      </c>
      <c r="D11" s="135">
        <f>ROUND((C9+C11)/2,3)</f>
        <v>0.7</v>
      </c>
      <c r="E11" s="118">
        <f>ROUND(B11*D11,1)</f>
        <v>8.6999999999999993</v>
      </c>
      <c r="F11" s="144"/>
    </row>
    <row r="12" spans="1:6" ht="12.95" customHeight="1">
      <c r="A12" s="108" t="s">
        <v>139</v>
      </c>
      <c r="B12" s="117"/>
      <c r="C12" s="122"/>
      <c r="D12" s="134"/>
      <c r="E12" s="122"/>
      <c r="F12" s="145"/>
    </row>
    <row r="13" spans="1:6" ht="12.95" customHeight="1">
      <c r="A13" s="109"/>
      <c r="B13" s="118">
        <v>2.2000000000000002</v>
      </c>
      <c r="C13" s="118">
        <v>0</v>
      </c>
      <c r="D13" s="135">
        <f>ROUND((C11+C13)/2,3)</f>
        <v>0.35</v>
      </c>
      <c r="E13" s="118">
        <f>ROUND(B13*D13,1)</f>
        <v>0.8</v>
      </c>
      <c r="F13" s="144"/>
    </row>
    <row r="14" spans="1:6" ht="12.95" customHeight="1">
      <c r="A14" s="108" t="s">
        <v>141</v>
      </c>
      <c r="B14" s="117"/>
      <c r="C14" s="122"/>
      <c r="D14" s="134"/>
      <c r="E14" s="122"/>
      <c r="F14" s="146"/>
    </row>
    <row r="15" spans="1:6" ht="12.95" customHeight="1">
      <c r="A15" s="109"/>
      <c r="B15" s="118">
        <v>1.2</v>
      </c>
      <c r="C15" s="118">
        <v>0</v>
      </c>
      <c r="D15" s="135">
        <f>ROUND((C13+C15)/2,3)</f>
        <v>0</v>
      </c>
      <c r="E15" s="118">
        <f>ROUND(B15*D15,1)</f>
        <v>0</v>
      </c>
      <c r="F15" s="147"/>
    </row>
    <row r="16" spans="1:6" ht="12.95" customHeight="1">
      <c r="A16" s="108" t="s">
        <v>142</v>
      </c>
      <c r="B16" s="117"/>
      <c r="C16" s="122"/>
      <c r="D16" s="134"/>
      <c r="E16" s="122"/>
      <c r="F16" s="145"/>
    </row>
    <row r="17" spans="1:6" ht="12.95" customHeight="1">
      <c r="A17" s="109"/>
      <c r="B17" s="118">
        <v>11.3</v>
      </c>
      <c r="C17" s="118">
        <v>0</v>
      </c>
      <c r="D17" s="135">
        <f>ROUND((C15+C17)/2,3)</f>
        <v>0</v>
      </c>
      <c r="E17" s="118">
        <f>ROUND(B17*D17,1)</f>
        <v>0</v>
      </c>
      <c r="F17" s="144"/>
    </row>
    <row r="18" spans="1:6" ht="12.95" customHeight="1">
      <c r="A18" s="108" t="s">
        <v>143</v>
      </c>
      <c r="B18" s="117"/>
      <c r="C18" s="122"/>
      <c r="D18" s="134"/>
      <c r="E18" s="122"/>
      <c r="F18" s="145"/>
    </row>
    <row r="19" spans="1:6" ht="12.95" customHeight="1">
      <c r="A19" s="109"/>
      <c r="B19" s="118">
        <v>8.3000000000000007</v>
      </c>
      <c r="C19" s="118">
        <v>0</v>
      </c>
      <c r="D19" s="135">
        <f>ROUND((C17+C19)/2,3)</f>
        <v>0</v>
      </c>
      <c r="E19" s="118">
        <f>ROUND(B19*D19,1)</f>
        <v>0</v>
      </c>
      <c r="F19" s="144"/>
    </row>
    <row r="20" spans="1:6" ht="14.1" customHeight="1">
      <c r="A20" s="108" t="s">
        <v>145</v>
      </c>
      <c r="B20" s="117"/>
      <c r="C20" s="122"/>
      <c r="D20" s="134"/>
      <c r="E20" s="122"/>
      <c r="F20" s="146"/>
    </row>
    <row r="21" spans="1:6" ht="14.1" customHeight="1">
      <c r="A21" s="109"/>
      <c r="B21" s="118">
        <v>8.1</v>
      </c>
      <c r="C21" s="118">
        <v>0</v>
      </c>
      <c r="D21" s="135">
        <f>ROUND((C19+C21)/2,3)</f>
        <v>0</v>
      </c>
      <c r="E21" s="118">
        <f>ROUND(B21*D21,1)</f>
        <v>0</v>
      </c>
      <c r="F21" s="147"/>
    </row>
    <row r="22" spans="1:6" ht="12.95" customHeight="1">
      <c r="A22" s="108" t="s">
        <v>147</v>
      </c>
      <c r="B22" s="117"/>
      <c r="C22" s="122"/>
      <c r="D22" s="134"/>
      <c r="E22" s="122"/>
      <c r="F22" s="148"/>
    </row>
    <row r="23" spans="1:6" ht="12.95" customHeight="1">
      <c r="A23" s="109"/>
      <c r="B23" s="118">
        <v>12.8</v>
      </c>
      <c r="C23" s="118">
        <v>0</v>
      </c>
      <c r="D23" s="135">
        <f>ROUND((C21+C23)/2,3)</f>
        <v>0</v>
      </c>
      <c r="E23" s="118">
        <f>ROUND(B23*D23,1)</f>
        <v>0</v>
      </c>
      <c r="F23" s="144"/>
    </row>
    <row r="24" spans="1:6" ht="12.95" customHeight="1">
      <c r="A24" s="108" t="s">
        <v>105</v>
      </c>
      <c r="B24" s="117"/>
      <c r="C24" s="122"/>
      <c r="D24" s="134"/>
      <c r="E24" s="122"/>
      <c r="F24" s="145"/>
    </row>
    <row r="25" spans="1:6" ht="12.95" customHeight="1">
      <c r="A25" s="109"/>
      <c r="B25" s="118">
        <v>4.2</v>
      </c>
      <c r="C25" s="118">
        <v>0</v>
      </c>
      <c r="D25" s="135">
        <f>ROUND((C23+C25)/2,3)</f>
        <v>0</v>
      </c>
      <c r="E25" s="118">
        <f>ROUND(B25*D25,1)</f>
        <v>0</v>
      </c>
      <c r="F25" s="144"/>
    </row>
    <row r="26" spans="1:6" ht="12.95" customHeight="1">
      <c r="A26" s="108" t="s">
        <v>150</v>
      </c>
      <c r="B26" s="117"/>
      <c r="C26" s="122"/>
      <c r="D26" s="134"/>
      <c r="E26" s="122"/>
      <c r="F26" s="145"/>
    </row>
    <row r="27" spans="1:6" ht="12.95" customHeight="1">
      <c r="A27" s="109"/>
      <c r="B27" s="118">
        <v>16.8</v>
      </c>
      <c r="C27" s="118">
        <v>0</v>
      </c>
      <c r="D27" s="135">
        <f>ROUND((C25+C27)/2,3)</f>
        <v>0</v>
      </c>
      <c r="E27" s="118">
        <f>ROUND(B27*D27,1)</f>
        <v>0</v>
      </c>
      <c r="F27" s="144"/>
    </row>
    <row r="28" spans="1:6" ht="12.95" customHeight="1">
      <c r="A28" s="108" t="s">
        <v>151</v>
      </c>
      <c r="B28" s="117"/>
      <c r="C28" s="122"/>
      <c r="D28" s="134"/>
      <c r="E28" s="122"/>
      <c r="F28" s="146"/>
    </row>
    <row r="29" spans="1:6" ht="12.95" customHeight="1">
      <c r="A29" s="109"/>
      <c r="B29" s="118">
        <v>4.3</v>
      </c>
      <c r="C29" s="118">
        <v>0</v>
      </c>
      <c r="D29" s="135">
        <f>ROUND((C27+C29)/2,3)</f>
        <v>0</v>
      </c>
      <c r="E29" s="118">
        <f>ROUND(B29*D29,1)</f>
        <v>0</v>
      </c>
      <c r="F29" s="147"/>
    </row>
    <row r="30" spans="1:6" ht="12.95" customHeight="1">
      <c r="A30" s="108" t="s">
        <v>169</v>
      </c>
      <c r="B30" s="117"/>
      <c r="C30" s="122"/>
      <c r="D30" s="134"/>
      <c r="E30" s="122"/>
      <c r="F30" s="145"/>
    </row>
    <row r="31" spans="1:6" ht="12.95" customHeight="1">
      <c r="A31" s="109"/>
      <c r="B31" s="118">
        <v>4.5999999999999996</v>
      </c>
      <c r="C31" s="118">
        <v>0</v>
      </c>
      <c r="D31" s="135">
        <f>ROUND((C29+C31)/2,3)</f>
        <v>0</v>
      </c>
      <c r="E31" s="118">
        <f>ROUND(B31*D31,1)</f>
        <v>0</v>
      </c>
      <c r="F31" s="144"/>
    </row>
    <row r="32" spans="1:6" ht="12.95" customHeight="1">
      <c r="A32" s="108" t="s">
        <v>153</v>
      </c>
      <c r="B32" s="117"/>
      <c r="C32" s="122"/>
      <c r="D32" s="134"/>
      <c r="E32" s="122"/>
      <c r="F32" s="145" t="s">
        <v>193</v>
      </c>
    </row>
    <row r="33" spans="1:6" ht="12.95" customHeight="1">
      <c r="A33" s="109"/>
      <c r="B33" s="118">
        <v>0.7</v>
      </c>
      <c r="C33" s="118">
        <v>0</v>
      </c>
      <c r="D33" s="135">
        <f>ROUND((C31+C33)/2,3)</f>
        <v>0</v>
      </c>
      <c r="E33" s="118">
        <f>ROUND(B33*D33,1)</f>
        <v>0</v>
      </c>
      <c r="F33" s="144"/>
    </row>
    <row r="34" spans="1:6" ht="12.95" customHeight="1">
      <c r="A34" s="108"/>
      <c r="B34" s="117"/>
      <c r="C34" s="122"/>
      <c r="D34" s="136"/>
      <c r="E34" s="122"/>
      <c r="F34" s="145"/>
    </row>
    <row r="35" spans="1:6" ht="12.95" customHeight="1">
      <c r="A35" s="109"/>
      <c r="B35" s="118"/>
      <c r="C35" s="118"/>
      <c r="D35" s="137"/>
      <c r="E35" s="118"/>
      <c r="F35" s="144"/>
    </row>
    <row r="36" spans="1:6" ht="12.75" customHeight="1">
      <c r="A36" s="108" t="s">
        <v>42</v>
      </c>
      <c r="B36" s="117"/>
      <c r="C36" s="122"/>
      <c r="D36" s="136"/>
      <c r="E36" s="122"/>
      <c r="F36" s="145"/>
    </row>
    <row r="37" spans="1:6" ht="12.95" customHeight="1">
      <c r="A37" s="109"/>
      <c r="B37" s="118"/>
      <c r="C37" s="118"/>
      <c r="D37" s="137"/>
      <c r="E37" s="118"/>
      <c r="F37" s="144"/>
    </row>
    <row r="38" spans="1:6" ht="12.95" customHeight="1">
      <c r="A38" s="108" t="s">
        <v>201</v>
      </c>
      <c r="B38" s="115"/>
      <c r="C38" s="122"/>
      <c r="D38" s="132"/>
      <c r="E38" s="115"/>
      <c r="F38" s="149" t="s">
        <v>203</v>
      </c>
    </row>
    <row r="39" spans="1:6" ht="12.95" customHeight="1">
      <c r="A39" s="109"/>
      <c r="B39" s="116" t="s">
        <v>59</v>
      </c>
      <c r="C39" s="118">
        <v>1</v>
      </c>
      <c r="D39" s="133" t="s">
        <v>59</v>
      </c>
      <c r="E39" s="116" t="s">
        <v>59</v>
      </c>
      <c r="F39" s="150"/>
    </row>
    <row r="40" spans="1:6" ht="12.95" customHeight="1">
      <c r="A40" s="108" t="s">
        <v>61</v>
      </c>
      <c r="B40" s="117"/>
      <c r="C40" s="122"/>
      <c r="D40" s="134"/>
      <c r="E40" s="122"/>
      <c r="F40" s="145" t="s">
        <v>203</v>
      </c>
    </row>
    <row r="41" spans="1:6" ht="12.95" customHeight="1">
      <c r="A41" s="109"/>
      <c r="B41" s="118">
        <v>9.3000000000000007</v>
      </c>
      <c r="C41" s="118">
        <v>1</v>
      </c>
      <c r="D41" s="135">
        <f>ROUND((C39+C41)/2,3)</f>
        <v>1</v>
      </c>
      <c r="E41" s="118">
        <f>ROUND(B41*D41,1)</f>
        <v>9.3000000000000007</v>
      </c>
      <c r="F41" s="144"/>
    </row>
    <row r="42" spans="1:6" ht="12.95" customHeight="1">
      <c r="A42" s="108"/>
      <c r="B42" s="117"/>
      <c r="C42" s="122"/>
      <c r="D42" s="136"/>
      <c r="E42" s="122"/>
      <c r="F42" s="145"/>
    </row>
    <row r="43" spans="1:6" ht="12.95" customHeight="1">
      <c r="A43" s="109"/>
      <c r="B43" s="118"/>
      <c r="C43" s="118"/>
      <c r="D43" s="137"/>
      <c r="E43" s="126"/>
      <c r="F43" s="144"/>
    </row>
    <row r="44" spans="1:6" ht="12.95" customHeight="1">
      <c r="A44" s="108"/>
      <c r="B44" s="117"/>
      <c r="C44" s="122"/>
      <c r="D44" s="136"/>
      <c r="E44" s="122"/>
      <c r="F44" s="145"/>
    </row>
    <row r="45" spans="1:6" ht="12.95" customHeight="1">
      <c r="A45" s="109"/>
      <c r="B45" s="118"/>
      <c r="C45" s="118"/>
      <c r="D45" s="137"/>
      <c r="E45" s="126"/>
      <c r="F45" s="144"/>
    </row>
    <row r="46" spans="1:6" ht="12.95" customHeight="1">
      <c r="A46" s="108"/>
      <c r="B46" s="117"/>
      <c r="C46" s="115"/>
      <c r="D46" s="136"/>
      <c r="E46" s="122"/>
      <c r="F46" s="146"/>
    </row>
    <row r="47" spans="1:6" ht="12.95" customHeight="1">
      <c r="A47" s="109"/>
      <c r="B47" s="118"/>
      <c r="C47" s="126"/>
      <c r="D47" s="137"/>
      <c r="E47" s="126"/>
      <c r="F47" s="147"/>
    </row>
    <row r="48" spans="1:6" ht="12.95" customHeight="1">
      <c r="A48" s="108"/>
      <c r="B48" s="117"/>
      <c r="C48" s="115"/>
      <c r="D48" s="136"/>
      <c r="E48" s="122"/>
      <c r="F48" s="145"/>
    </row>
    <row r="49" spans="1:6" ht="12.95" customHeight="1">
      <c r="A49" s="109"/>
      <c r="B49" s="118"/>
      <c r="C49" s="126"/>
      <c r="D49" s="137"/>
      <c r="E49" s="126"/>
      <c r="F49" s="144"/>
    </row>
    <row r="50" spans="1:6" ht="12.95" customHeight="1">
      <c r="A50" s="108"/>
      <c r="B50" s="119"/>
      <c r="C50" s="115"/>
      <c r="D50" s="136"/>
      <c r="E50" s="122"/>
      <c r="F50" s="145"/>
    </row>
    <row r="51" spans="1:6" ht="12.95" customHeight="1">
      <c r="A51" s="109"/>
      <c r="B51" s="118"/>
      <c r="C51" s="126"/>
      <c r="D51" s="137"/>
      <c r="E51" s="126"/>
      <c r="F51" s="144"/>
    </row>
    <row r="52" spans="1:6" ht="12.95" customHeight="1">
      <c r="A52" s="108"/>
      <c r="B52" s="119"/>
      <c r="C52" s="115"/>
      <c r="D52" s="136"/>
      <c r="E52" s="122"/>
      <c r="F52" s="145"/>
    </row>
    <row r="53" spans="1:6" ht="12.95" customHeight="1">
      <c r="A53" s="109"/>
      <c r="B53" s="118"/>
      <c r="C53" s="126"/>
      <c r="D53" s="137"/>
      <c r="E53" s="126"/>
      <c r="F53" s="144"/>
    </row>
    <row r="54" spans="1:6" ht="12.95" customHeight="1">
      <c r="A54" s="108"/>
      <c r="B54" s="117"/>
      <c r="C54" s="115"/>
      <c r="D54" s="136"/>
      <c r="E54" s="122"/>
      <c r="F54" s="146"/>
    </row>
    <row r="55" spans="1:6" ht="12.95" customHeight="1">
      <c r="A55" s="109"/>
      <c r="B55" s="118"/>
      <c r="C55" s="126"/>
      <c r="D55" s="137"/>
      <c r="E55" s="126"/>
      <c r="F55" s="147"/>
    </row>
    <row r="56" spans="1:6" ht="12.95" customHeight="1">
      <c r="A56" s="108"/>
      <c r="B56" s="119"/>
      <c r="C56" s="115"/>
      <c r="D56" s="136"/>
      <c r="E56" s="122"/>
      <c r="F56" s="145"/>
    </row>
    <row r="57" spans="1:6" ht="12.75" customHeight="1">
      <c r="A57" s="109"/>
      <c r="B57" s="118"/>
      <c r="C57" s="126"/>
      <c r="D57" s="137"/>
      <c r="E57" s="126"/>
      <c r="F57" s="144"/>
    </row>
    <row r="58" spans="1:6" ht="12.75" customHeight="1">
      <c r="A58" s="107"/>
      <c r="B58" s="119"/>
      <c r="C58" s="115"/>
      <c r="D58" s="132"/>
      <c r="E58" s="115"/>
      <c r="F58" s="148"/>
    </row>
    <row r="59" spans="1:6" ht="12.75" customHeight="1">
      <c r="A59" s="107"/>
      <c r="B59" s="119"/>
      <c r="C59" s="115"/>
      <c r="D59" s="132"/>
      <c r="E59" s="115"/>
      <c r="F59" s="148"/>
    </row>
    <row r="60" spans="1:6" ht="12.95" customHeight="1">
      <c r="A60" s="108"/>
      <c r="B60" s="120"/>
      <c r="C60" s="127"/>
      <c r="D60" s="127"/>
      <c r="E60" s="127"/>
      <c r="F60" s="145"/>
    </row>
    <row r="61" spans="1:6" ht="12.95" customHeight="1">
      <c r="A61" s="110"/>
      <c r="B61" s="121"/>
      <c r="C61" s="128"/>
      <c r="D61" s="138"/>
      <c r="E61" s="128"/>
      <c r="F61" s="151"/>
    </row>
    <row r="62" spans="1:6" ht="14.1" customHeight="1">
      <c r="A62" s="111"/>
      <c r="B62" s="122"/>
      <c r="C62" s="129"/>
      <c r="D62" s="139"/>
      <c r="E62" s="122"/>
      <c r="F62" s="152"/>
    </row>
    <row r="63" spans="1:6" ht="14.1" customHeight="1">
      <c r="A63" s="112" t="s">
        <v>74</v>
      </c>
      <c r="B63" s="121">
        <f>ROUND(B11+B13+B17+B19+B23+B27+B31+B33+B35+B37+B41+B43+B45+B49+B25+B51+B53+B57+B29+B39+B47+B55+B61+B15+B59+B21,1)</f>
        <v>96.2</v>
      </c>
      <c r="C63" s="130"/>
      <c r="D63" s="130"/>
      <c r="E63" s="128">
        <f>ROUND(E11+E13+E17+E19+E23+E27+E31+E33+E35+E37+E41+E43+E45+E49+E25+E51+E53+E57+E29+E39+E47+E55+E61+E15+E21,1)</f>
        <v>18.8</v>
      </c>
      <c r="F63" s="153"/>
    </row>
    <row r="64" spans="1:6" ht="19.5" customHeight="1">
      <c r="A64" s="103" t="s">
        <v>232</v>
      </c>
      <c r="B64" s="103"/>
      <c r="C64" s="103"/>
      <c r="D64" s="103"/>
      <c r="E64" s="103"/>
      <c r="F64" s="103"/>
    </row>
    <row r="65" spans="1:6" ht="13.7" customHeight="1">
      <c r="A65" s="34" t="s">
        <v>152</v>
      </c>
    </row>
    <row r="66" spans="1:6" ht="13.7" customHeight="1">
      <c r="A66" s="34" t="s">
        <v>233</v>
      </c>
    </row>
    <row r="67" spans="1:6" ht="13.7" customHeight="1">
      <c r="A67" s="34" t="s">
        <v>235</v>
      </c>
    </row>
    <row r="68" spans="1:6" ht="14.25">
      <c r="A68" s="34" t="s">
        <v>181</v>
      </c>
    </row>
    <row r="69" spans="1:6" ht="18" customHeight="1">
      <c r="A69" s="104"/>
      <c r="B69" s="113"/>
      <c r="C69" s="125" t="s">
        <v>239</v>
      </c>
      <c r="D69" s="131"/>
      <c r="E69" s="140"/>
      <c r="F69" s="141"/>
    </row>
    <row r="70" spans="1:6" ht="18" customHeight="1">
      <c r="A70" s="105" t="s">
        <v>63</v>
      </c>
      <c r="B70" s="114" t="s">
        <v>67</v>
      </c>
      <c r="C70" s="114" t="s">
        <v>236</v>
      </c>
      <c r="D70" s="114" t="s">
        <v>237</v>
      </c>
      <c r="E70" s="114" t="s">
        <v>121</v>
      </c>
      <c r="F70" s="142" t="s">
        <v>7</v>
      </c>
    </row>
    <row r="71" spans="1:6" ht="12.95" customHeight="1">
      <c r="A71" s="106" t="s">
        <v>162</v>
      </c>
      <c r="B71" s="115"/>
      <c r="C71" s="122"/>
      <c r="D71" s="132"/>
      <c r="E71" s="115"/>
      <c r="F71" s="143" t="s">
        <v>49</v>
      </c>
    </row>
    <row r="72" spans="1:6" ht="12.95" customHeight="1">
      <c r="A72" s="107"/>
      <c r="B72" s="116" t="s">
        <v>59</v>
      </c>
      <c r="C72" s="118">
        <v>0</v>
      </c>
      <c r="D72" s="133" t="s">
        <v>59</v>
      </c>
      <c r="E72" s="116" t="s">
        <v>59</v>
      </c>
      <c r="F72" s="144"/>
    </row>
    <row r="73" spans="1:6" ht="12.75" customHeight="1">
      <c r="A73" s="108" t="s">
        <v>163</v>
      </c>
      <c r="B73" s="123"/>
      <c r="C73" s="122"/>
      <c r="D73" s="134"/>
      <c r="E73" s="122"/>
      <c r="F73" s="148"/>
    </row>
    <row r="74" spans="1:6" ht="12.75" customHeight="1">
      <c r="A74" s="109"/>
      <c r="B74" s="124">
        <v>0.4</v>
      </c>
      <c r="C74" s="118">
        <v>0.4</v>
      </c>
      <c r="D74" s="135">
        <f>ROUND((C72+C74)/2,3)</f>
        <v>0.2</v>
      </c>
      <c r="E74" s="118">
        <f>ROUND(B74*D74,1)</f>
        <v>0.1</v>
      </c>
      <c r="F74" s="148"/>
    </row>
    <row r="75" spans="1:6" ht="12.95" customHeight="1">
      <c r="A75" s="108" t="s">
        <v>165</v>
      </c>
      <c r="B75" s="117"/>
      <c r="C75" s="122"/>
      <c r="D75" s="134"/>
      <c r="E75" s="122"/>
      <c r="F75" s="145"/>
    </row>
    <row r="76" spans="1:6" ht="12.95" customHeight="1">
      <c r="A76" s="109"/>
      <c r="B76" s="118">
        <v>4.5</v>
      </c>
      <c r="C76" s="118">
        <v>1.7</v>
      </c>
      <c r="D76" s="135">
        <f>ROUND((C74+C76)/2,3)</f>
        <v>1.05</v>
      </c>
      <c r="E76" s="118">
        <f>ROUND(B76*D76,1)</f>
        <v>4.7</v>
      </c>
      <c r="F76" s="144"/>
    </row>
    <row r="77" spans="1:6" ht="12.95" customHeight="1">
      <c r="A77" s="108" t="s">
        <v>167</v>
      </c>
      <c r="B77" s="117"/>
      <c r="C77" s="122"/>
      <c r="D77" s="134"/>
      <c r="E77" s="122"/>
      <c r="F77" s="145"/>
    </row>
    <row r="78" spans="1:6" ht="12.95" customHeight="1">
      <c r="A78" s="109"/>
      <c r="B78" s="118">
        <v>0.9</v>
      </c>
      <c r="C78" s="118">
        <v>2.6</v>
      </c>
      <c r="D78" s="135">
        <f>ROUND((C76+C78)/2,3)</f>
        <v>2.15</v>
      </c>
      <c r="E78" s="118">
        <f>ROUND(B78*D78,1)</f>
        <v>1.9</v>
      </c>
      <c r="F78" s="144"/>
    </row>
    <row r="79" spans="1:6" ht="12.95" customHeight="1">
      <c r="A79" s="108" t="s">
        <v>107</v>
      </c>
      <c r="B79" s="117"/>
      <c r="C79" s="122"/>
      <c r="D79" s="134"/>
      <c r="E79" s="122"/>
      <c r="F79" s="146"/>
    </row>
    <row r="80" spans="1:6" ht="12.95" customHeight="1">
      <c r="A80" s="109"/>
      <c r="B80" s="118">
        <v>15.2</v>
      </c>
      <c r="C80" s="118">
        <v>1.4</v>
      </c>
      <c r="D80" s="135">
        <f>ROUND((C78+C80)/2,3)</f>
        <v>2</v>
      </c>
      <c r="E80" s="118">
        <f>ROUND(B80*D80,1)</f>
        <v>30.4</v>
      </c>
      <c r="F80" s="147"/>
    </row>
    <row r="81" spans="1:6" ht="12.95" customHeight="1">
      <c r="A81" s="108" t="s">
        <v>168</v>
      </c>
      <c r="B81" s="117"/>
      <c r="C81" s="122"/>
      <c r="D81" s="134"/>
      <c r="E81" s="122"/>
      <c r="F81" s="145"/>
    </row>
    <row r="82" spans="1:6" ht="12.95" customHeight="1">
      <c r="A82" s="109"/>
      <c r="B82" s="118">
        <v>5.6</v>
      </c>
      <c r="C82" s="118">
        <v>0</v>
      </c>
      <c r="D82" s="135">
        <f>ROUND((C80+C82)/2,3)</f>
        <v>0.7</v>
      </c>
      <c r="E82" s="118">
        <f>ROUND(B82*D82,1)</f>
        <v>3.9</v>
      </c>
      <c r="F82" s="144"/>
    </row>
    <row r="83" spans="1:6" ht="12.95" customHeight="1">
      <c r="A83" s="108" t="s">
        <v>170</v>
      </c>
      <c r="B83" s="117"/>
      <c r="C83" s="122"/>
      <c r="D83" s="134"/>
      <c r="E83" s="122"/>
      <c r="F83" s="145"/>
    </row>
    <row r="84" spans="1:6" ht="12.95" customHeight="1">
      <c r="A84" s="109"/>
      <c r="B84" s="118">
        <v>14.4</v>
      </c>
      <c r="C84" s="118">
        <v>0.4</v>
      </c>
      <c r="D84" s="135">
        <f>ROUND((C82+C84)/2,3)</f>
        <v>0.2</v>
      </c>
      <c r="E84" s="118">
        <f>ROUND(B84*D84,1)</f>
        <v>2.9</v>
      </c>
      <c r="F84" s="144"/>
    </row>
    <row r="85" spans="1:6" ht="14.1" customHeight="1">
      <c r="A85" s="108" t="s">
        <v>171</v>
      </c>
      <c r="B85" s="117"/>
      <c r="C85" s="122"/>
      <c r="D85" s="134"/>
      <c r="E85" s="122"/>
      <c r="F85" s="146"/>
    </row>
    <row r="86" spans="1:6" ht="14.1" customHeight="1">
      <c r="A86" s="109"/>
      <c r="B86" s="118">
        <v>2.6</v>
      </c>
      <c r="C86" s="118">
        <v>0.5</v>
      </c>
      <c r="D86" s="135">
        <f>ROUND((C84+C86)/2,3)</f>
        <v>0.45</v>
      </c>
      <c r="E86" s="118">
        <f>ROUND(B86*D86,1)</f>
        <v>1.2</v>
      </c>
      <c r="F86" s="147"/>
    </row>
    <row r="87" spans="1:6" ht="12.95" customHeight="1">
      <c r="A87" s="108" t="s">
        <v>172</v>
      </c>
      <c r="B87" s="117"/>
      <c r="C87" s="122"/>
      <c r="D87" s="134"/>
      <c r="E87" s="122"/>
      <c r="F87" s="145"/>
    </row>
    <row r="88" spans="1:6" ht="12.95" customHeight="1">
      <c r="A88" s="109"/>
      <c r="B88" s="118">
        <v>16</v>
      </c>
      <c r="C88" s="118">
        <v>0</v>
      </c>
      <c r="D88" s="135">
        <f>ROUND((C86+C88)/2,3)</f>
        <v>0.25</v>
      </c>
      <c r="E88" s="118">
        <f>ROUND(B88*D88,1)</f>
        <v>4</v>
      </c>
      <c r="F88" s="144"/>
    </row>
    <row r="89" spans="1:6" ht="12.95" customHeight="1">
      <c r="A89" s="108" t="s">
        <v>173</v>
      </c>
      <c r="B89" s="117"/>
      <c r="C89" s="122"/>
      <c r="D89" s="134"/>
      <c r="E89" s="122"/>
      <c r="F89" s="145"/>
    </row>
    <row r="90" spans="1:6" ht="12.95" customHeight="1">
      <c r="A90" s="109"/>
      <c r="B90" s="118">
        <v>8</v>
      </c>
      <c r="C90" s="118">
        <v>0.1</v>
      </c>
      <c r="D90" s="135">
        <f>ROUND((C88+C90)/2,3)</f>
        <v>5.e-002</v>
      </c>
      <c r="E90" s="118">
        <f>ROUND(B90*D90,1)</f>
        <v>0.4</v>
      </c>
      <c r="F90" s="144"/>
    </row>
    <row r="91" spans="1:6" ht="12.95" customHeight="1">
      <c r="A91" s="108" t="s">
        <v>188</v>
      </c>
      <c r="B91" s="117"/>
      <c r="C91" s="122"/>
      <c r="D91" s="134"/>
      <c r="E91" s="122"/>
      <c r="F91" s="145"/>
    </row>
    <row r="92" spans="1:6" ht="12.95" customHeight="1">
      <c r="A92" s="109"/>
      <c r="B92" s="118">
        <v>10.6</v>
      </c>
      <c r="C92" s="118">
        <v>0.1</v>
      </c>
      <c r="D92" s="135">
        <f>ROUND((C90+C92)/2,3)</f>
        <v>0.1</v>
      </c>
      <c r="E92" s="118">
        <f>ROUND(B92*D92,1)</f>
        <v>1.1000000000000001</v>
      </c>
      <c r="F92" s="144"/>
    </row>
    <row r="93" spans="1:6" ht="12.95" customHeight="1">
      <c r="A93" s="108" t="s">
        <v>175</v>
      </c>
      <c r="B93" s="117"/>
      <c r="C93" s="122"/>
      <c r="D93" s="134"/>
      <c r="E93" s="122"/>
      <c r="F93" s="146"/>
    </row>
    <row r="94" spans="1:6" ht="12.95" customHeight="1">
      <c r="A94" s="109"/>
      <c r="B94" s="118">
        <v>13.4</v>
      </c>
      <c r="C94" s="118">
        <v>0.1</v>
      </c>
      <c r="D94" s="135">
        <f>ROUND((C92+C94)/2,3)</f>
        <v>0.1</v>
      </c>
      <c r="E94" s="118">
        <f>ROUND(B94*D94,1)</f>
        <v>1.3</v>
      </c>
      <c r="F94" s="147"/>
    </row>
    <row r="95" spans="1:6" ht="12.95" customHeight="1">
      <c r="A95" s="108" t="s">
        <v>189</v>
      </c>
      <c r="B95" s="117"/>
      <c r="C95" s="122"/>
      <c r="D95" s="134"/>
      <c r="E95" s="122"/>
      <c r="F95" s="145"/>
    </row>
    <row r="96" spans="1:6" ht="12.95" customHeight="1">
      <c r="A96" s="109"/>
      <c r="B96" s="118">
        <v>5.5</v>
      </c>
      <c r="C96" s="118">
        <v>0.1</v>
      </c>
      <c r="D96" s="135">
        <f>ROUND((C94+C96)/2,3)</f>
        <v>0.1</v>
      </c>
      <c r="E96" s="118">
        <f>ROUND(B96*D96,1)</f>
        <v>0.6</v>
      </c>
      <c r="F96" s="144"/>
    </row>
    <row r="97" spans="1:6" ht="12.95" customHeight="1">
      <c r="A97" s="108" t="s">
        <v>176</v>
      </c>
      <c r="B97" s="117"/>
      <c r="C97" s="122"/>
      <c r="D97" s="134"/>
      <c r="E97" s="122"/>
      <c r="F97" s="145"/>
    </row>
    <row r="98" spans="1:6" ht="12.95" customHeight="1">
      <c r="A98" s="109"/>
      <c r="B98" s="118">
        <v>12.4</v>
      </c>
      <c r="C98" s="118">
        <v>0</v>
      </c>
      <c r="D98" s="135">
        <f>ROUND((C96+C98)/2,3)</f>
        <v>5.e-002</v>
      </c>
      <c r="E98" s="118">
        <f>ROUND(B98*D98,1)</f>
        <v>0.6</v>
      </c>
      <c r="F98" s="144"/>
    </row>
    <row r="99" spans="1:6" ht="12.95" customHeight="1">
      <c r="A99" s="108" t="s">
        <v>177</v>
      </c>
      <c r="B99" s="117"/>
      <c r="C99" s="122"/>
      <c r="D99" s="134"/>
      <c r="E99" s="122"/>
      <c r="F99" s="145"/>
    </row>
    <row r="100" spans="1:6" ht="12.95" customHeight="1">
      <c r="A100" s="109"/>
      <c r="B100" s="118">
        <v>7.2</v>
      </c>
      <c r="C100" s="118">
        <v>0</v>
      </c>
      <c r="D100" s="135">
        <f>ROUND((C98+C100)/2,3)</f>
        <v>0</v>
      </c>
      <c r="E100" s="118">
        <f>ROUND(B100*D100,1)</f>
        <v>0</v>
      </c>
      <c r="F100" s="144"/>
    </row>
    <row r="101" spans="1:6" ht="12.75" customHeight="1">
      <c r="A101" s="108" t="s">
        <v>180</v>
      </c>
      <c r="B101" s="117"/>
      <c r="C101" s="122"/>
      <c r="D101" s="134"/>
      <c r="E101" s="122"/>
      <c r="F101" s="145"/>
    </row>
    <row r="102" spans="1:6" ht="12.95" customHeight="1">
      <c r="A102" s="109"/>
      <c r="B102" s="118">
        <v>18.899999999999999</v>
      </c>
      <c r="C102" s="118">
        <v>0</v>
      </c>
      <c r="D102" s="135">
        <f>ROUND((C100+C102)/2,3)</f>
        <v>0</v>
      </c>
      <c r="E102" s="118">
        <f>ROUND(B102*D102,1)</f>
        <v>0</v>
      </c>
      <c r="F102" s="144"/>
    </row>
    <row r="103" spans="1:6" ht="12.95" customHeight="1">
      <c r="A103" s="108" t="s">
        <v>190</v>
      </c>
      <c r="B103" s="117"/>
      <c r="C103" s="122"/>
      <c r="D103" s="134"/>
      <c r="E103" s="122"/>
      <c r="F103" s="146"/>
    </row>
    <row r="104" spans="1:6" ht="12.95" customHeight="1">
      <c r="A104" s="109"/>
      <c r="B104" s="118">
        <v>4.9000000000000004</v>
      </c>
      <c r="C104" s="118">
        <v>0</v>
      </c>
      <c r="D104" s="135">
        <f>ROUND((C102+C104)/2,3)</f>
        <v>0</v>
      </c>
      <c r="E104" s="118">
        <f>ROUND(B104*D104,1)</f>
        <v>0</v>
      </c>
      <c r="F104" s="147"/>
    </row>
    <row r="105" spans="1:6" ht="12.95" customHeight="1">
      <c r="A105" s="108" t="s">
        <v>100</v>
      </c>
      <c r="B105" s="117"/>
      <c r="C105" s="122"/>
      <c r="D105" s="134"/>
      <c r="E105" s="122"/>
      <c r="F105" s="145"/>
    </row>
    <row r="106" spans="1:6" ht="12.95" customHeight="1">
      <c r="A106" s="109"/>
      <c r="B106" s="118">
        <v>14</v>
      </c>
      <c r="C106" s="118">
        <v>0</v>
      </c>
      <c r="D106" s="135">
        <f>ROUND((C104+C106)/2,3)</f>
        <v>0</v>
      </c>
      <c r="E106" s="118">
        <f>ROUND(B106*D106,1)</f>
        <v>0</v>
      </c>
      <c r="F106" s="144"/>
    </row>
    <row r="107" spans="1:6" ht="12.95" customHeight="1">
      <c r="A107" s="108" t="s">
        <v>20</v>
      </c>
      <c r="B107" s="117"/>
      <c r="C107" s="122"/>
      <c r="D107" s="134"/>
      <c r="E107" s="122"/>
      <c r="F107" s="145"/>
    </row>
    <row r="108" spans="1:6" ht="12.95" customHeight="1">
      <c r="A108" s="109"/>
      <c r="B108" s="118">
        <v>17.100000000000001</v>
      </c>
      <c r="C108" s="118">
        <v>0</v>
      </c>
      <c r="D108" s="135">
        <f>ROUND((C106+C108)/2,3)</f>
        <v>0</v>
      </c>
      <c r="E108" s="118">
        <f>ROUND(B108*D108,1)</f>
        <v>0</v>
      </c>
      <c r="F108" s="144"/>
    </row>
    <row r="109" spans="1:6" ht="12.95" customHeight="1">
      <c r="A109" s="108" t="s">
        <v>56</v>
      </c>
      <c r="B109" s="117"/>
      <c r="C109" s="122"/>
      <c r="D109" s="134"/>
      <c r="E109" s="122"/>
      <c r="F109" s="145"/>
    </row>
    <row r="110" spans="1:6" ht="12.95" customHeight="1">
      <c r="A110" s="109"/>
      <c r="B110" s="118">
        <v>0.1</v>
      </c>
      <c r="C110" s="118">
        <v>0</v>
      </c>
      <c r="D110" s="135">
        <f>ROUND((C108+C110)/2,3)</f>
        <v>0</v>
      </c>
      <c r="E110" s="118">
        <f>ROUND(B110*D110,1)</f>
        <v>0</v>
      </c>
      <c r="F110" s="144"/>
    </row>
    <row r="111" spans="1:6" ht="12.95" customHeight="1">
      <c r="A111" s="108" t="s">
        <v>38</v>
      </c>
      <c r="B111" s="117"/>
      <c r="C111" s="122"/>
      <c r="D111" s="134"/>
      <c r="E111" s="122"/>
      <c r="F111" s="146"/>
    </row>
    <row r="112" spans="1:6" ht="12.95" customHeight="1">
      <c r="A112" s="109"/>
      <c r="B112" s="118">
        <v>1.8</v>
      </c>
      <c r="C112" s="118">
        <v>0</v>
      </c>
      <c r="D112" s="135">
        <f>ROUND((C110+C112)/2,3)</f>
        <v>0</v>
      </c>
      <c r="E112" s="118">
        <f>ROUND(B112*D112,1)</f>
        <v>0</v>
      </c>
      <c r="F112" s="147"/>
    </row>
    <row r="113" spans="1:6" ht="12.95" customHeight="1">
      <c r="A113" s="108" t="s">
        <v>118</v>
      </c>
      <c r="B113" s="117"/>
      <c r="C113" s="122"/>
      <c r="D113" s="134"/>
      <c r="E113" s="122"/>
      <c r="F113" s="145"/>
    </row>
    <row r="114" spans="1:6" ht="12.95" customHeight="1">
      <c r="A114" s="109"/>
      <c r="B114" s="118">
        <v>18.7</v>
      </c>
      <c r="C114" s="118">
        <v>2.6</v>
      </c>
      <c r="D114" s="135">
        <f>ROUND((C112+C114)/2,3)</f>
        <v>1.3</v>
      </c>
      <c r="E114" s="118">
        <f>ROUND(B114*D114,1)</f>
        <v>24.3</v>
      </c>
      <c r="F114" s="144"/>
    </row>
    <row r="115" spans="1:6" ht="12.95" customHeight="1">
      <c r="A115" s="108" t="s">
        <v>182</v>
      </c>
      <c r="B115" s="119"/>
      <c r="C115" s="122"/>
      <c r="D115" s="134"/>
      <c r="E115" s="122"/>
      <c r="F115" s="145"/>
    </row>
    <row r="116" spans="1:6" ht="12.95" customHeight="1">
      <c r="A116" s="109"/>
      <c r="B116" s="118">
        <v>0.9</v>
      </c>
      <c r="C116" s="118">
        <v>2.6</v>
      </c>
      <c r="D116" s="135">
        <f>ROUND((C114+C116)/2,3)</f>
        <v>2.6</v>
      </c>
      <c r="E116" s="118">
        <f>ROUND(B116*D116,1)</f>
        <v>2.2999999999999998</v>
      </c>
      <c r="F116" s="144"/>
    </row>
    <row r="117" spans="1:6" ht="12.95" customHeight="1">
      <c r="A117" s="108" t="s">
        <v>184</v>
      </c>
      <c r="B117" s="119"/>
      <c r="C117" s="122"/>
      <c r="D117" s="134"/>
      <c r="E117" s="122"/>
      <c r="F117" s="145"/>
    </row>
    <row r="118" spans="1:6" ht="12.95" customHeight="1">
      <c r="A118" s="109"/>
      <c r="B118" s="118">
        <v>5.7</v>
      </c>
      <c r="C118" s="118">
        <v>2.2999999999999998</v>
      </c>
      <c r="D118" s="135">
        <f>ROUND((C116+C118)/2,3)</f>
        <v>2.4500000000000002</v>
      </c>
      <c r="E118" s="118">
        <f>ROUND(B118*D118,1)</f>
        <v>14</v>
      </c>
      <c r="F118" s="144"/>
    </row>
    <row r="119" spans="1:6" ht="12.95" customHeight="1">
      <c r="A119" s="108" t="s">
        <v>186</v>
      </c>
      <c r="B119" s="117"/>
      <c r="C119" s="122"/>
      <c r="D119" s="134"/>
      <c r="E119" s="122"/>
      <c r="F119" s="146"/>
    </row>
    <row r="120" spans="1:6" ht="12.95" customHeight="1">
      <c r="A120" s="109"/>
      <c r="B120" s="118">
        <v>4.0999999999999996</v>
      </c>
      <c r="C120" s="118">
        <v>1.3</v>
      </c>
      <c r="D120" s="135">
        <f>ROUND((C118+C120)/2,3)</f>
        <v>1.8</v>
      </c>
      <c r="E120" s="118">
        <f>ROUND(B120*D120,1)</f>
        <v>7.4</v>
      </c>
      <c r="F120" s="154"/>
    </row>
    <row r="121" spans="1:6" ht="12.95" customHeight="1">
      <c r="A121" s="108" t="s">
        <v>187</v>
      </c>
      <c r="B121" s="117"/>
      <c r="C121" s="122"/>
      <c r="D121" s="134"/>
      <c r="E121" s="122"/>
      <c r="F121" s="145" t="s">
        <v>310</v>
      </c>
    </row>
    <row r="122" spans="1:6" ht="12.95" customHeight="1">
      <c r="A122" s="109"/>
      <c r="B122" s="118">
        <v>1.3</v>
      </c>
      <c r="C122" s="118">
        <v>0</v>
      </c>
      <c r="D122" s="135">
        <f>ROUND((C120+C122)/2,3)</f>
        <v>0.65</v>
      </c>
      <c r="E122" s="118">
        <f>ROUND(B122*D122,1)</f>
        <v>0.8</v>
      </c>
      <c r="F122" s="144"/>
    </row>
    <row r="123" spans="1:6" ht="12.95" customHeight="1">
      <c r="A123" s="108"/>
      <c r="B123" s="120"/>
      <c r="C123" s="127"/>
      <c r="D123" s="127"/>
      <c r="E123" s="127"/>
      <c r="F123" s="145"/>
    </row>
    <row r="124" spans="1:6" ht="12.95" customHeight="1">
      <c r="A124" s="110"/>
      <c r="B124" s="121"/>
      <c r="C124" s="128"/>
      <c r="D124" s="138"/>
      <c r="E124" s="128"/>
      <c r="F124" s="151"/>
    </row>
    <row r="125" spans="1:6" ht="14.1" customHeight="1">
      <c r="A125" s="111"/>
      <c r="B125" s="122"/>
      <c r="C125" s="129"/>
      <c r="D125" s="139"/>
      <c r="E125" s="122"/>
      <c r="F125" s="152"/>
    </row>
    <row r="126" spans="1:6" ht="14.1" customHeight="1">
      <c r="A126" s="112" t="s">
        <v>74</v>
      </c>
      <c r="B126" s="121">
        <f>ROUND(B76+B78+B82+B84+B88+B92+B96+B98+B100+B102+B106+B108+B110+B114+B90+B116+B118+B122+B94+B104+B112+B120+B124+B80+B74+B86,1)</f>
        <v>204.2</v>
      </c>
      <c r="C126" s="130"/>
      <c r="D126" s="130"/>
      <c r="E126" s="121">
        <f>ROUND(E76+E78+E82+E84+E88+E92+E96+E98+E100+E102+E106+E108+E110+E114+E90+E116+E118+E122+E94+E104+E112+E120+E124+E80+E86+E74,1)</f>
        <v>101.9</v>
      </c>
      <c r="F126" s="153"/>
    </row>
  </sheetData>
  <mergeCells count="96">
    <mergeCell ref="C6:E6"/>
    <mergeCell ref="C69:E69"/>
    <mergeCell ref="A8:A9"/>
    <mergeCell ref="F8:F9"/>
    <mergeCell ref="A10:A11"/>
    <mergeCell ref="F10:F11"/>
    <mergeCell ref="A12:A13"/>
    <mergeCell ref="F12:F13"/>
    <mergeCell ref="A14:A15"/>
    <mergeCell ref="A16:A17"/>
    <mergeCell ref="F16:F17"/>
    <mergeCell ref="A18:A19"/>
    <mergeCell ref="F18:F19"/>
    <mergeCell ref="A20:A21"/>
    <mergeCell ref="A22:A23"/>
    <mergeCell ref="F22:F23"/>
    <mergeCell ref="A24:A25"/>
    <mergeCell ref="F24:F25"/>
    <mergeCell ref="A26:A27"/>
    <mergeCell ref="F26:F27"/>
    <mergeCell ref="A28:A29"/>
    <mergeCell ref="A30:A31"/>
    <mergeCell ref="F30:F31"/>
    <mergeCell ref="A32:A33"/>
    <mergeCell ref="F32:F33"/>
    <mergeCell ref="A34:A35"/>
    <mergeCell ref="F34:F35"/>
    <mergeCell ref="A36:A37"/>
    <mergeCell ref="F36:F37"/>
    <mergeCell ref="A38:A39"/>
    <mergeCell ref="F38:F39"/>
    <mergeCell ref="A40:A41"/>
    <mergeCell ref="F40:F41"/>
    <mergeCell ref="A42:A43"/>
    <mergeCell ref="F42:F43"/>
    <mergeCell ref="A44:A45"/>
    <mergeCell ref="F44:F45"/>
    <mergeCell ref="A46:A47"/>
    <mergeCell ref="A48:A49"/>
    <mergeCell ref="F48:F49"/>
    <mergeCell ref="A50:A51"/>
    <mergeCell ref="F50:F51"/>
    <mergeCell ref="A52:A53"/>
    <mergeCell ref="F52:F53"/>
    <mergeCell ref="A54:A55"/>
    <mergeCell ref="A56:A57"/>
    <mergeCell ref="F56:F57"/>
    <mergeCell ref="A60:A61"/>
    <mergeCell ref="F60:F61"/>
    <mergeCell ref="A71:A72"/>
    <mergeCell ref="F71:F72"/>
    <mergeCell ref="A73:A74"/>
    <mergeCell ref="A75:A76"/>
    <mergeCell ref="F75:F76"/>
    <mergeCell ref="A77:A78"/>
    <mergeCell ref="F77:F78"/>
    <mergeCell ref="A79:A80"/>
    <mergeCell ref="A81:A82"/>
    <mergeCell ref="F81:F82"/>
    <mergeCell ref="A83:A84"/>
    <mergeCell ref="F83:F84"/>
    <mergeCell ref="A85:A86"/>
    <mergeCell ref="A87:A88"/>
    <mergeCell ref="F87:F88"/>
    <mergeCell ref="A89:A90"/>
    <mergeCell ref="F89:F90"/>
    <mergeCell ref="A91:A92"/>
    <mergeCell ref="F91:F92"/>
    <mergeCell ref="A93:A94"/>
    <mergeCell ref="A95:A96"/>
    <mergeCell ref="F95:F96"/>
    <mergeCell ref="A97:A98"/>
    <mergeCell ref="F97:F98"/>
    <mergeCell ref="A99:A100"/>
    <mergeCell ref="F99:F100"/>
    <mergeCell ref="A101:A102"/>
    <mergeCell ref="F101:F102"/>
    <mergeCell ref="A103:A104"/>
    <mergeCell ref="A105:A106"/>
    <mergeCell ref="F105:F106"/>
    <mergeCell ref="A107:A108"/>
    <mergeCell ref="F107:F108"/>
    <mergeCell ref="A109:A110"/>
    <mergeCell ref="F109:F110"/>
    <mergeCell ref="A111:A112"/>
    <mergeCell ref="A113:A114"/>
    <mergeCell ref="F113:F114"/>
    <mergeCell ref="A115:A116"/>
    <mergeCell ref="F115:F116"/>
    <mergeCell ref="A117:A118"/>
    <mergeCell ref="F117:F118"/>
    <mergeCell ref="A119:A120"/>
    <mergeCell ref="A121:A122"/>
    <mergeCell ref="F121:F122"/>
    <mergeCell ref="A123:A124"/>
    <mergeCell ref="F123:F124"/>
  </mergeCells>
  <phoneticPr fontId="15"/>
  <pageMargins left="0.78740157480314965" right="0" top="0.59055118110236227" bottom="0" header="0.19685039370078741" footer="0.19685039370078741"/>
  <pageSetup paperSize="9" fitToWidth="1" fitToHeight="1" pageOrder="overThenDown" orientation="portrait" usePrinterDefaults="1" r:id="rId1"/>
  <rowBreaks count="1" manualBreakCount="1">
    <brk id="63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0000"/>
  </sheetPr>
  <dimension ref="A1:K31"/>
  <sheetViews>
    <sheetView showGridLines="0" zoomScale="120" zoomScaleNormal="120" workbookViewId="0">
      <selection activeCell="AD45" sqref="AD45"/>
    </sheetView>
  </sheetViews>
  <sheetFormatPr defaultRowHeight="13.5"/>
  <cols>
    <col min="1" max="1" width="12.625" style="1" customWidth="1"/>
    <col min="2" max="2" width="18.625" style="1" customWidth="1"/>
    <col min="3" max="3" width="6.625" style="1" customWidth="1"/>
    <col min="4" max="9" width="11.375" style="1" customWidth="1"/>
    <col min="10" max="10" width="10.625" style="1" customWidth="1"/>
    <col min="11" max="11" width="15.625" style="1" customWidth="1"/>
    <col min="12" max="16384" width="9" style="1" customWidth="1"/>
  </cols>
  <sheetData>
    <row r="1" spans="1:11" ht="18" customHeight="1">
      <c r="A1" s="2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3.5" customHeight="1">
      <c r="A2" s="1" t="s">
        <v>1</v>
      </c>
    </row>
    <row r="3" spans="1:11" ht="13.5" customHeight="1"/>
    <row r="4" spans="1:11" ht="3.95" customHeight="1"/>
    <row r="5" spans="1:11" ht="10.5" customHeight="1">
      <c r="A5" s="65"/>
      <c r="B5" s="73"/>
      <c r="C5" s="73"/>
      <c r="D5" s="73"/>
      <c r="E5" s="73"/>
      <c r="F5" s="73"/>
      <c r="G5" s="73"/>
      <c r="H5" s="73"/>
      <c r="I5" s="73"/>
      <c r="J5" s="73"/>
      <c r="K5" s="96"/>
    </row>
    <row r="6" spans="1:11" ht="10.5" customHeight="1">
      <c r="A6" s="66"/>
      <c r="B6" s="74"/>
      <c r="C6" s="74"/>
      <c r="D6" s="74"/>
      <c r="E6" s="74"/>
      <c r="F6" s="74"/>
      <c r="G6" s="74"/>
      <c r="H6" s="74"/>
      <c r="I6" s="74"/>
      <c r="J6" s="74"/>
      <c r="K6" s="97"/>
    </row>
    <row r="7" spans="1:11" ht="10.5" customHeight="1">
      <c r="A7" s="66"/>
      <c r="B7" s="74"/>
      <c r="C7" s="74"/>
      <c r="D7" s="74"/>
      <c r="E7" s="74"/>
      <c r="F7" s="74"/>
      <c r="G7" s="74"/>
      <c r="H7" s="74"/>
      <c r="I7" s="74"/>
      <c r="J7" s="74"/>
      <c r="K7" s="97"/>
    </row>
    <row r="8" spans="1:11" ht="10.5" customHeight="1">
      <c r="A8" s="67" t="s">
        <v>10</v>
      </c>
      <c r="B8" s="75" t="s">
        <v>12</v>
      </c>
      <c r="C8" s="75" t="s">
        <v>16</v>
      </c>
      <c r="D8" s="75" t="s">
        <v>159</v>
      </c>
      <c r="E8" s="75" t="s">
        <v>161</v>
      </c>
      <c r="F8" s="74"/>
      <c r="G8" s="74"/>
      <c r="H8" s="74"/>
      <c r="I8" s="74"/>
      <c r="J8" s="75" t="s">
        <v>5</v>
      </c>
      <c r="K8" s="98" t="s">
        <v>21</v>
      </c>
    </row>
    <row r="9" spans="1:11" ht="10.5" customHeight="1">
      <c r="A9" s="66"/>
      <c r="B9" s="74"/>
      <c r="C9" s="74"/>
      <c r="D9" s="74" t="s">
        <v>160</v>
      </c>
      <c r="E9" s="74"/>
      <c r="F9" s="74"/>
      <c r="G9" s="74"/>
      <c r="H9" s="74"/>
      <c r="I9" s="74"/>
      <c r="J9" s="74"/>
      <c r="K9" s="97"/>
    </row>
    <row r="10" spans="1:11" ht="10.5" customHeight="1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99"/>
    </row>
    <row r="11" spans="1:11" ht="21.95" customHeight="1">
      <c r="A11" s="69" t="s">
        <v>52</v>
      </c>
      <c r="B11" s="77" t="s">
        <v>54</v>
      </c>
      <c r="C11" s="81" t="s">
        <v>0</v>
      </c>
      <c r="D11" s="86"/>
      <c r="E11" s="91"/>
      <c r="F11" s="91"/>
      <c r="G11" s="91"/>
      <c r="H11" s="91"/>
      <c r="I11" s="91"/>
      <c r="J11" s="86"/>
      <c r="K11" s="100"/>
    </row>
    <row r="12" spans="1:11" ht="21.95" customHeight="1">
      <c r="A12" s="69"/>
      <c r="B12" s="77"/>
      <c r="C12" s="82"/>
      <c r="D12" s="87">
        <f>'残土集計表(3,6号線)'!M19</f>
        <v>90.1</v>
      </c>
      <c r="E12" s="87">
        <f>'残土集計表(7号線)'!M19</f>
        <v>142.9</v>
      </c>
      <c r="F12" s="94"/>
      <c r="G12" s="94"/>
      <c r="H12" s="94"/>
      <c r="I12" s="94"/>
      <c r="J12" s="87">
        <f>D12+E12+F12+G12+H12+I12</f>
        <v>233</v>
      </c>
      <c r="K12" s="100"/>
    </row>
    <row r="13" spans="1:11" ht="21.95" customHeight="1">
      <c r="A13" s="70" t="s">
        <v>403</v>
      </c>
      <c r="B13" s="78" t="s">
        <v>406</v>
      </c>
      <c r="C13" s="83" t="s">
        <v>0</v>
      </c>
      <c r="D13" s="88"/>
      <c r="E13" s="92"/>
      <c r="F13" s="92"/>
      <c r="G13" s="92"/>
      <c r="H13" s="92"/>
      <c r="I13" s="92"/>
      <c r="J13" s="156"/>
      <c r="K13" s="101"/>
    </row>
    <row r="14" spans="1:11" ht="21.95" customHeight="1">
      <c r="A14" s="71"/>
      <c r="B14" s="79"/>
      <c r="C14" s="84"/>
      <c r="D14" s="89">
        <f>'残土集計表(3,6号線)'!M19</f>
        <v>90.1</v>
      </c>
      <c r="E14" s="87">
        <f>'残土集計表(7号線)'!M19</f>
        <v>142.9</v>
      </c>
      <c r="F14" s="93"/>
      <c r="G14" s="93"/>
      <c r="H14" s="93"/>
      <c r="I14" s="93"/>
      <c r="J14" s="89">
        <f>D14+E14+F14+G14+H14+I14</f>
        <v>233</v>
      </c>
      <c r="K14" s="102"/>
    </row>
    <row r="15" spans="1:11" ht="21.95" customHeight="1">
      <c r="A15" s="70"/>
      <c r="B15" s="78"/>
      <c r="C15" s="83"/>
      <c r="D15" s="156"/>
      <c r="E15" s="157"/>
      <c r="F15" s="157"/>
      <c r="G15" s="157"/>
      <c r="H15" s="157"/>
      <c r="I15" s="157"/>
      <c r="J15" s="156"/>
      <c r="K15" s="101"/>
    </row>
    <row r="16" spans="1:11" ht="21.95" customHeight="1">
      <c r="A16" s="71"/>
      <c r="B16" s="79"/>
      <c r="C16" s="84"/>
      <c r="D16" s="89"/>
      <c r="E16" s="93"/>
      <c r="F16" s="93"/>
      <c r="G16" s="93"/>
      <c r="H16" s="93"/>
      <c r="I16" s="93"/>
      <c r="J16" s="89"/>
      <c r="K16" s="102"/>
    </row>
    <row r="17" spans="1:11" ht="21.95" customHeight="1">
      <c r="A17" s="70"/>
      <c r="B17" s="78"/>
      <c r="C17" s="83"/>
      <c r="D17" s="88"/>
      <c r="E17" s="92"/>
      <c r="F17" s="92"/>
      <c r="G17" s="92"/>
      <c r="H17" s="92"/>
      <c r="I17" s="92"/>
      <c r="J17" s="156"/>
      <c r="K17" s="101"/>
    </row>
    <row r="18" spans="1:11" ht="21.95" customHeight="1">
      <c r="A18" s="71"/>
      <c r="B18" s="79"/>
      <c r="C18" s="84"/>
      <c r="D18" s="89"/>
      <c r="E18" s="93"/>
      <c r="F18" s="93"/>
      <c r="G18" s="93"/>
      <c r="H18" s="93"/>
      <c r="I18" s="93"/>
      <c r="J18" s="89"/>
      <c r="K18" s="102"/>
    </row>
    <row r="19" spans="1:11" ht="21.95" customHeight="1">
      <c r="A19" s="70"/>
      <c r="B19" s="78"/>
      <c r="C19" s="83"/>
      <c r="D19" s="88"/>
      <c r="E19" s="92"/>
      <c r="F19" s="92"/>
      <c r="G19" s="92"/>
      <c r="H19" s="92"/>
      <c r="I19" s="92"/>
      <c r="J19" s="156"/>
      <c r="K19" s="101"/>
    </row>
    <row r="20" spans="1:11" ht="21.95" customHeight="1">
      <c r="A20" s="71"/>
      <c r="B20" s="79"/>
      <c r="C20" s="84"/>
      <c r="D20" s="89"/>
      <c r="E20" s="93"/>
      <c r="F20" s="93"/>
      <c r="G20" s="93"/>
      <c r="H20" s="93"/>
      <c r="I20" s="93"/>
      <c r="J20" s="89"/>
      <c r="K20" s="102"/>
    </row>
    <row r="21" spans="1:11" ht="21.95" customHeight="1">
      <c r="A21" s="70"/>
      <c r="B21" s="78"/>
      <c r="C21" s="83"/>
      <c r="D21" s="88"/>
      <c r="E21" s="92"/>
      <c r="F21" s="92"/>
      <c r="G21" s="92"/>
      <c r="H21" s="92"/>
      <c r="I21" s="92"/>
      <c r="J21" s="156"/>
      <c r="K21" s="101"/>
    </row>
    <row r="22" spans="1:11" ht="21.95" customHeight="1">
      <c r="A22" s="71"/>
      <c r="B22" s="79"/>
      <c r="C22" s="84"/>
      <c r="D22" s="89"/>
      <c r="E22" s="93"/>
      <c r="F22" s="93"/>
      <c r="G22" s="93"/>
      <c r="H22" s="93"/>
      <c r="I22" s="93"/>
      <c r="J22" s="89"/>
      <c r="K22" s="102"/>
    </row>
    <row r="23" spans="1:11" ht="21.95" customHeight="1">
      <c r="A23" s="70"/>
      <c r="B23" s="78"/>
      <c r="C23" s="83"/>
      <c r="D23" s="88"/>
      <c r="E23" s="92"/>
      <c r="F23" s="92"/>
      <c r="G23" s="92"/>
      <c r="H23" s="92"/>
      <c r="I23" s="92"/>
      <c r="J23" s="156"/>
      <c r="K23" s="101"/>
    </row>
    <row r="24" spans="1:11" ht="21.95" customHeight="1">
      <c r="A24" s="71"/>
      <c r="B24" s="79"/>
      <c r="C24" s="84"/>
      <c r="D24" s="89"/>
      <c r="E24" s="93"/>
      <c r="F24" s="93"/>
      <c r="G24" s="93"/>
      <c r="H24" s="93"/>
      <c r="I24" s="93"/>
      <c r="J24" s="89"/>
      <c r="K24" s="102"/>
    </row>
    <row r="25" spans="1:11" ht="21.95" customHeight="1">
      <c r="A25" s="70"/>
      <c r="B25" s="78"/>
      <c r="C25" s="83"/>
      <c r="D25" s="88"/>
      <c r="E25" s="92"/>
      <c r="F25" s="92"/>
      <c r="G25" s="92"/>
      <c r="H25" s="92"/>
      <c r="I25" s="92"/>
      <c r="J25" s="156"/>
      <c r="K25" s="101"/>
    </row>
    <row r="26" spans="1:11" ht="21.95" customHeight="1">
      <c r="A26" s="71"/>
      <c r="B26" s="79"/>
      <c r="C26" s="84"/>
      <c r="D26" s="89"/>
      <c r="E26" s="93"/>
      <c r="F26" s="93"/>
      <c r="G26" s="93"/>
      <c r="H26" s="93"/>
      <c r="I26" s="93"/>
      <c r="J26" s="89"/>
      <c r="K26" s="102"/>
    </row>
    <row r="27" spans="1:11" ht="21.95" customHeight="1">
      <c r="A27" s="70"/>
      <c r="B27" s="78"/>
      <c r="C27" s="83"/>
      <c r="D27" s="88"/>
      <c r="E27" s="92"/>
      <c r="F27" s="92"/>
      <c r="G27" s="92"/>
      <c r="H27" s="92"/>
      <c r="I27" s="92"/>
      <c r="J27" s="156"/>
      <c r="K27" s="101"/>
    </row>
    <row r="28" spans="1:11" ht="21.95" customHeight="1">
      <c r="A28" s="71"/>
      <c r="B28" s="79"/>
      <c r="C28" s="84"/>
      <c r="D28" s="89"/>
      <c r="E28" s="93"/>
      <c r="F28" s="93"/>
      <c r="G28" s="93"/>
      <c r="H28" s="93"/>
      <c r="I28" s="93"/>
      <c r="J28" s="89"/>
      <c r="K28" s="102"/>
    </row>
    <row r="29" spans="1:11" ht="21.95" customHeight="1">
      <c r="A29" s="69"/>
      <c r="B29" s="77"/>
      <c r="C29" s="82"/>
      <c r="D29" s="87"/>
      <c r="E29" s="94"/>
      <c r="F29" s="94"/>
      <c r="G29" s="94"/>
      <c r="H29" s="94"/>
      <c r="I29" s="94"/>
      <c r="J29" s="87"/>
      <c r="K29" s="100"/>
    </row>
    <row r="30" spans="1:11" ht="21.95" customHeight="1">
      <c r="A30" s="72"/>
      <c r="B30" s="80"/>
      <c r="C30" s="85"/>
      <c r="D30" s="90"/>
      <c r="E30" s="95"/>
      <c r="F30" s="95"/>
      <c r="G30" s="95"/>
      <c r="H30" s="95"/>
      <c r="I30" s="95"/>
      <c r="J30" s="90"/>
      <c r="K30" s="31"/>
    </row>
    <row r="31" spans="1:11" ht="3.95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5"/>
  <printOptions horizontalCentered="1"/>
  <pageMargins left="0.59055118110236227" right="0.59055118110236227" top="0.78740157480314965" bottom="0" header="0.39370078740157483" footer="0.19685039370078741"/>
  <pageSetup paperSize="9" fitToWidth="1" fitToHeight="1" pageOrder="overThenDown" orientation="landscape" usePrinterDefaults="1" r:id="rId1"/>
  <headerFooter alignWithMargins="0"/>
  <rowBreaks count="1" manualBreakCount="1">
    <brk id="3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19"/>
  <sheetViews>
    <sheetView showGridLines="0" view="pageBreakPreview" zoomScaleSheetLayoutView="100" workbookViewId="0">
      <selection activeCell="AD45" sqref="AD45"/>
    </sheetView>
  </sheetViews>
  <sheetFormatPr defaultRowHeight="13.5"/>
  <cols>
    <col min="1" max="4" width="13.625" style="34" customWidth="1"/>
    <col min="5" max="5" width="4.5" style="34" bestFit="1" customWidth="1"/>
    <col min="6" max="6" width="10.625" style="34" customWidth="1"/>
    <col min="7" max="7" width="9.625" style="34" customWidth="1"/>
    <col min="8" max="12" width="8.625" style="34" customWidth="1"/>
    <col min="13" max="13" width="11.625" style="34" customWidth="1"/>
    <col min="14" max="16384" width="9" style="34" customWidth="1"/>
  </cols>
  <sheetData>
    <row r="1" spans="1:13" ht="30.75" customHeight="1">
      <c r="A1" s="103" t="s">
        <v>51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13" s="1" customFormat="1" ht="12" customHeight="1">
      <c r="A2" s="1" t="s">
        <v>333</v>
      </c>
    </row>
    <row r="3" spans="1:13" s="1" customFormat="1" ht="12" customHeight="1">
      <c r="A3" s="1" t="s">
        <v>25</v>
      </c>
    </row>
    <row r="4" spans="1:13" ht="18" customHeight="1"/>
    <row r="5" spans="1:13" ht="24" customHeight="1">
      <c r="A5" s="158"/>
      <c r="B5" s="164"/>
      <c r="C5" s="164"/>
      <c r="D5" s="164"/>
      <c r="E5" s="164"/>
      <c r="F5" s="164"/>
      <c r="G5" s="158" t="s">
        <v>216</v>
      </c>
      <c r="H5" s="158" t="s">
        <v>351</v>
      </c>
      <c r="I5" s="158" t="s">
        <v>222</v>
      </c>
      <c r="J5" s="158" t="s">
        <v>357</v>
      </c>
      <c r="K5" s="158" t="s">
        <v>148</v>
      </c>
      <c r="L5" s="158" t="s">
        <v>230</v>
      </c>
      <c r="M5" s="164"/>
    </row>
    <row r="6" spans="1:13" ht="24" customHeight="1">
      <c r="A6" s="159" t="s">
        <v>57</v>
      </c>
      <c r="B6" s="165" t="s">
        <v>82</v>
      </c>
      <c r="C6" s="165" t="s">
        <v>211</v>
      </c>
      <c r="D6" s="165" t="s">
        <v>12</v>
      </c>
      <c r="E6" s="165" t="s">
        <v>16</v>
      </c>
      <c r="F6" s="165" t="s">
        <v>212</v>
      </c>
      <c r="G6" s="159"/>
      <c r="H6" s="160"/>
      <c r="I6" s="160"/>
      <c r="J6" s="160"/>
      <c r="K6" s="160"/>
      <c r="L6" s="160"/>
      <c r="M6" s="165" t="s">
        <v>213</v>
      </c>
    </row>
    <row r="7" spans="1:13" ht="24" customHeight="1">
      <c r="A7" s="160"/>
      <c r="B7" s="166"/>
      <c r="C7" s="166"/>
      <c r="D7" s="166"/>
      <c r="E7" s="166"/>
      <c r="F7" s="166"/>
      <c r="G7" s="160"/>
      <c r="H7" s="177" t="s">
        <v>223</v>
      </c>
      <c r="I7" s="177" t="s">
        <v>223</v>
      </c>
      <c r="J7" s="177" t="s">
        <v>223</v>
      </c>
      <c r="K7" s="177" t="s">
        <v>223</v>
      </c>
      <c r="L7" s="177" t="s">
        <v>223</v>
      </c>
      <c r="M7" s="166"/>
    </row>
    <row r="8" spans="1:13" ht="24" customHeight="1">
      <c r="A8" s="161" t="s">
        <v>19</v>
      </c>
      <c r="B8" s="167"/>
      <c r="C8" s="167"/>
      <c r="D8" s="167"/>
      <c r="E8" s="170"/>
      <c r="F8" s="173"/>
      <c r="G8" s="176"/>
      <c r="H8" s="178"/>
      <c r="I8" s="178"/>
      <c r="J8" s="178"/>
      <c r="K8" s="178"/>
      <c r="L8" s="178"/>
      <c r="M8" s="167"/>
    </row>
    <row r="9" spans="1:13" ht="24" customHeight="1">
      <c r="A9" s="161"/>
      <c r="B9" s="167" t="s">
        <v>226</v>
      </c>
      <c r="C9" s="167"/>
      <c r="D9" s="167"/>
      <c r="E9" s="170"/>
      <c r="F9" s="173"/>
      <c r="G9" s="176"/>
      <c r="H9" s="178"/>
      <c r="I9" s="178"/>
      <c r="J9" s="178"/>
      <c r="K9" s="178"/>
      <c r="L9" s="178"/>
      <c r="M9" s="167"/>
    </row>
    <row r="10" spans="1:13" ht="24" customHeight="1">
      <c r="A10" s="161"/>
      <c r="B10" s="167"/>
      <c r="C10" s="167" t="s">
        <v>227</v>
      </c>
      <c r="D10" s="167" t="s">
        <v>217</v>
      </c>
      <c r="E10" s="170" t="s">
        <v>0</v>
      </c>
      <c r="F10" s="173">
        <f>'掘削工－数量集計表'!D12</f>
        <v>15</v>
      </c>
      <c r="G10" s="176">
        <v>1</v>
      </c>
      <c r="H10" s="178">
        <f>ROUND(F10*G10,1)</f>
        <v>15</v>
      </c>
      <c r="I10" s="178"/>
      <c r="J10" s="178"/>
      <c r="K10" s="178"/>
      <c r="L10" s="178"/>
      <c r="M10" s="167"/>
    </row>
    <row r="11" spans="1:13" ht="24" customHeight="1">
      <c r="A11" s="161"/>
      <c r="B11" s="167"/>
      <c r="C11" s="167" t="s">
        <v>222</v>
      </c>
      <c r="D11" s="167" t="s">
        <v>217</v>
      </c>
      <c r="E11" s="170" t="s">
        <v>0</v>
      </c>
      <c r="F11" s="173">
        <f>'掘削工－数量集計表'!D14</f>
        <v>96.1</v>
      </c>
      <c r="G11" s="176">
        <v>1</v>
      </c>
      <c r="H11" s="178"/>
      <c r="I11" s="178">
        <f>ROUND(F11*G11,1)</f>
        <v>96.1</v>
      </c>
      <c r="J11" s="178"/>
      <c r="K11" s="178"/>
      <c r="L11" s="178"/>
      <c r="M11" s="167"/>
    </row>
    <row r="12" spans="1:13" ht="24" customHeight="1">
      <c r="A12" s="161"/>
      <c r="B12" s="167" t="s">
        <v>225</v>
      </c>
      <c r="C12" s="167"/>
      <c r="D12" s="167"/>
      <c r="E12" s="170"/>
      <c r="F12" s="173"/>
      <c r="G12" s="176"/>
      <c r="H12" s="178"/>
      <c r="I12" s="178"/>
      <c r="J12" s="178"/>
      <c r="K12" s="178"/>
      <c r="L12" s="178"/>
      <c r="M12" s="167"/>
    </row>
    <row r="13" spans="1:13" ht="24" customHeight="1">
      <c r="A13" s="161"/>
      <c r="B13" s="167"/>
      <c r="C13" s="167" t="s">
        <v>174</v>
      </c>
      <c r="D13" s="167" t="s">
        <v>89</v>
      </c>
      <c r="E13" s="170" t="s">
        <v>0</v>
      </c>
      <c r="F13" s="173">
        <f>'路床盛土工－数量集計表'!D12</f>
        <v>17.899999999999999</v>
      </c>
      <c r="G13" s="176">
        <v>1.1100000000000001</v>
      </c>
      <c r="H13" s="178"/>
      <c r="I13" s="178"/>
      <c r="J13" s="178"/>
      <c r="K13" s="178">
        <f>ROUND(F13*G13,1)</f>
        <v>19.899999999999999</v>
      </c>
      <c r="L13" s="178"/>
      <c r="M13" s="167"/>
    </row>
    <row r="14" spans="1:13" ht="24" customHeight="1">
      <c r="A14" s="161" t="s">
        <v>11</v>
      </c>
      <c r="B14" s="167"/>
      <c r="C14" s="167"/>
      <c r="D14" s="167"/>
      <c r="E14" s="170"/>
      <c r="F14" s="173"/>
      <c r="G14" s="176"/>
      <c r="H14" s="178"/>
      <c r="I14" s="178"/>
      <c r="J14" s="178"/>
      <c r="K14" s="178"/>
      <c r="L14" s="178"/>
      <c r="M14" s="167"/>
    </row>
    <row r="15" spans="1:13" ht="24" customHeight="1">
      <c r="A15" s="161"/>
      <c r="B15" s="167" t="s">
        <v>218</v>
      </c>
      <c r="C15" s="167"/>
      <c r="D15" s="167"/>
      <c r="E15" s="170"/>
      <c r="F15" s="173"/>
      <c r="G15" s="176"/>
      <c r="H15" s="178"/>
      <c r="I15" s="178"/>
      <c r="J15" s="178"/>
      <c r="K15" s="178"/>
      <c r="L15" s="178"/>
      <c r="M15" s="167"/>
    </row>
    <row r="16" spans="1:13" ht="24" customHeight="1">
      <c r="A16" s="161"/>
      <c r="B16" s="167"/>
      <c r="C16" s="167" t="s">
        <v>332</v>
      </c>
      <c r="D16" s="167" t="s">
        <v>217</v>
      </c>
      <c r="E16" s="170" t="s">
        <v>0</v>
      </c>
      <c r="F16" s="173">
        <f>'作業土工－数量集計表'!D12</f>
        <v>9.8000000000000007</v>
      </c>
      <c r="G16" s="176">
        <v>1</v>
      </c>
      <c r="H16" s="178"/>
      <c r="I16" s="178"/>
      <c r="J16" s="178">
        <f>ROUND(F16*G16,1)</f>
        <v>9.8000000000000007</v>
      </c>
      <c r="K16" s="178"/>
      <c r="L16" s="178"/>
      <c r="M16" s="167"/>
    </row>
    <row r="17" spans="1:13" ht="24" customHeight="1">
      <c r="A17" s="161"/>
      <c r="B17" s="167"/>
      <c r="C17" s="167" t="s">
        <v>230</v>
      </c>
      <c r="D17" s="167" t="s">
        <v>217</v>
      </c>
      <c r="E17" s="170" t="s">
        <v>0</v>
      </c>
      <c r="F17" s="173">
        <f>'作業土工－数量集計表'!D14</f>
        <v>9.8000000000000007</v>
      </c>
      <c r="G17" s="176">
        <v>1.1100000000000001</v>
      </c>
      <c r="H17" s="178"/>
      <c r="I17" s="178"/>
      <c r="J17" s="178"/>
      <c r="K17" s="178"/>
      <c r="L17" s="178">
        <f>ROUND(F17*G17,1)</f>
        <v>10.9</v>
      </c>
      <c r="M17" s="167"/>
    </row>
    <row r="18" spans="1:13" ht="12" customHeight="1">
      <c r="A18" s="162"/>
      <c r="B18" s="168"/>
      <c r="C18" s="168"/>
      <c r="D18" s="168"/>
      <c r="E18" s="171"/>
      <c r="F18" s="174"/>
      <c r="G18" s="174"/>
      <c r="H18" s="179"/>
      <c r="I18" s="179"/>
      <c r="J18" s="179"/>
      <c r="K18" s="179"/>
      <c r="L18" s="179"/>
      <c r="M18" s="180" t="s">
        <v>15</v>
      </c>
    </row>
    <row r="19" spans="1:13" ht="12" customHeight="1">
      <c r="A19" s="163" t="s">
        <v>219</v>
      </c>
      <c r="B19" s="169"/>
      <c r="C19" s="169"/>
      <c r="D19" s="169"/>
      <c r="E19" s="172"/>
      <c r="F19" s="175"/>
      <c r="G19" s="175"/>
      <c r="H19" s="178">
        <f>SUM(H8:H17)</f>
        <v>15</v>
      </c>
      <c r="I19" s="178">
        <f>SUM(I8:I17)</f>
        <v>96.1</v>
      </c>
      <c r="J19" s="178">
        <f>SUM(J8:J17)</f>
        <v>9.8000000000000007</v>
      </c>
      <c r="K19" s="178">
        <f>SUM(K8:K17)</f>
        <v>19.899999999999999</v>
      </c>
      <c r="L19" s="178">
        <f>SUM(L8:L17)</f>
        <v>10.9</v>
      </c>
      <c r="M19" s="178">
        <f>I19-K19-L19+J19+H19</f>
        <v>90.1</v>
      </c>
    </row>
  </sheetData>
  <mergeCells count="6">
    <mergeCell ref="G5:G7"/>
    <mergeCell ref="H5:H6"/>
    <mergeCell ref="I5:I6"/>
    <mergeCell ref="J5:J6"/>
    <mergeCell ref="K5:K6"/>
    <mergeCell ref="L5:L6"/>
  </mergeCells>
  <phoneticPr fontId="15"/>
  <pageMargins left="0.78740157480314998" right="0" top="0.59055118110236204" bottom="0" header="0.196850393700787" footer="0.196850393700787"/>
  <pageSetup paperSize="9" fitToWidth="1" fitToHeight="1" orientation="landscape" usePrinterDefaults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19"/>
  <sheetViews>
    <sheetView showGridLines="0" view="pageBreakPreview" zoomScaleSheetLayoutView="100" workbookViewId="0">
      <selection activeCell="AD45" sqref="AD45"/>
    </sheetView>
  </sheetViews>
  <sheetFormatPr defaultRowHeight="13.5"/>
  <cols>
    <col min="1" max="4" width="13.625" style="34" customWidth="1"/>
    <col min="5" max="5" width="4.5" style="34" bestFit="1" customWidth="1"/>
    <col min="6" max="6" width="10.625" style="34" customWidth="1"/>
    <col min="7" max="7" width="9.625" style="34" customWidth="1"/>
    <col min="8" max="12" width="8.625" style="34" customWidth="1"/>
    <col min="13" max="13" width="11.625" style="34" customWidth="1"/>
    <col min="14" max="16384" width="9" style="34" customWidth="1"/>
  </cols>
  <sheetData>
    <row r="1" spans="1:13" ht="30.75" customHeight="1">
      <c r="A1" s="103" t="s">
        <v>51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13" s="1" customFormat="1" ht="12" customHeight="1">
      <c r="A2" s="1" t="s">
        <v>335</v>
      </c>
    </row>
    <row r="3" spans="1:13" s="1" customFormat="1" ht="12" customHeight="1">
      <c r="A3" s="1" t="s">
        <v>25</v>
      </c>
    </row>
    <row r="4" spans="1:13" ht="18" customHeight="1"/>
    <row r="5" spans="1:13" ht="24" customHeight="1">
      <c r="A5" s="158"/>
      <c r="B5" s="164"/>
      <c r="C5" s="164"/>
      <c r="D5" s="164"/>
      <c r="E5" s="164"/>
      <c r="F5" s="164"/>
      <c r="G5" s="158" t="s">
        <v>216</v>
      </c>
      <c r="H5" s="158" t="s">
        <v>351</v>
      </c>
      <c r="I5" s="158" t="s">
        <v>222</v>
      </c>
      <c r="J5" s="158" t="s">
        <v>179</v>
      </c>
      <c r="K5" s="158" t="s">
        <v>148</v>
      </c>
      <c r="L5" s="158" t="s">
        <v>230</v>
      </c>
      <c r="M5" s="164"/>
    </row>
    <row r="6" spans="1:13" ht="24" customHeight="1">
      <c r="A6" s="159" t="s">
        <v>57</v>
      </c>
      <c r="B6" s="165" t="s">
        <v>82</v>
      </c>
      <c r="C6" s="165" t="s">
        <v>211</v>
      </c>
      <c r="D6" s="165" t="s">
        <v>12</v>
      </c>
      <c r="E6" s="165" t="s">
        <v>16</v>
      </c>
      <c r="F6" s="165" t="s">
        <v>212</v>
      </c>
      <c r="G6" s="159"/>
      <c r="H6" s="160"/>
      <c r="I6" s="160"/>
      <c r="J6" s="160"/>
      <c r="K6" s="160"/>
      <c r="L6" s="160"/>
      <c r="M6" s="165" t="s">
        <v>213</v>
      </c>
    </row>
    <row r="7" spans="1:13" ht="24" customHeight="1">
      <c r="A7" s="160"/>
      <c r="B7" s="166"/>
      <c r="C7" s="166"/>
      <c r="D7" s="166"/>
      <c r="E7" s="166"/>
      <c r="F7" s="166"/>
      <c r="G7" s="160"/>
      <c r="H7" s="177" t="s">
        <v>223</v>
      </c>
      <c r="I7" s="177" t="s">
        <v>223</v>
      </c>
      <c r="J7" s="177" t="s">
        <v>223</v>
      </c>
      <c r="K7" s="177" t="s">
        <v>223</v>
      </c>
      <c r="L7" s="177" t="s">
        <v>223</v>
      </c>
      <c r="M7" s="166"/>
    </row>
    <row r="8" spans="1:13" ht="24" customHeight="1">
      <c r="A8" s="161" t="s">
        <v>19</v>
      </c>
      <c r="B8" s="167"/>
      <c r="C8" s="167"/>
      <c r="D8" s="167"/>
      <c r="E8" s="170"/>
      <c r="F8" s="173"/>
      <c r="G8" s="176"/>
      <c r="H8" s="178"/>
      <c r="I8" s="178"/>
      <c r="J8" s="178"/>
      <c r="K8" s="178"/>
      <c r="L8" s="178"/>
      <c r="M8" s="167"/>
    </row>
    <row r="9" spans="1:13" ht="24" customHeight="1">
      <c r="A9" s="161"/>
      <c r="B9" s="167" t="s">
        <v>226</v>
      </c>
      <c r="C9" s="167"/>
      <c r="D9" s="167"/>
      <c r="E9" s="170"/>
      <c r="F9" s="173"/>
      <c r="G9" s="176"/>
      <c r="H9" s="178"/>
      <c r="I9" s="178"/>
      <c r="J9" s="178"/>
      <c r="K9" s="178"/>
      <c r="L9" s="178"/>
      <c r="M9" s="167"/>
    </row>
    <row r="10" spans="1:13" ht="24" customHeight="1">
      <c r="A10" s="161"/>
      <c r="B10" s="167"/>
      <c r="C10" s="167" t="s">
        <v>227</v>
      </c>
      <c r="D10" s="167" t="s">
        <v>217</v>
      </c>
      <c r="E10" s="170" t="s">
        <v>0</v>
      </c>
      <c r="F10" s="173">
        <f>'掘削工－数量集計表'!E12</f>
        <v>39</v>
      </c>
      <c r="G10" s="176">
        <v>1</v>
      </c>
      <c r="H10" s="178">
        <f>ROUND(F10*G10,1)</f>
        <v>39</v>
      </c>
      <c r="I10" s="178"/>
      <c r="J10" s="178"/>
      <c r="K10" s="178"/>
      <c r="L10" s="178"/>
      <c r="M10" s="167"/>
    </row>
    <row r="11" spans="1:13" ht="24" customHeight="1">
      <c r="A11" s="161"/>
      <c r="B11" s="167"/>
      <c r="C11" s="167" t="s">
        <v>222</v>
      </c>
      <c r="D11" s="167" t="s">
        <v>217</v>
      </c>
      <c r="E11" s="170" t="s">
        <v>0</v>
      </c>
      <c r="F11" s="173">
        <f>'掘削工－数量集計表'!E14</f>
        <v>173</v>
      </c>
      <c r="G11" s="176">
        <v>1</v>
      </c>
      <c r="H11" s="178"/>
      <c r="I11" s="178">
        <f>ROUND(F11*G11,1)</f>
        <v>173</v>
      </c>
      <c r="J11" s="178"/>
      <c r="K11" s="178"/>
      <c r="L11" s="178"/>
      <c r="M11" s="167"/>
    </row>
    <row r="12" spans="1:13" ht="24" customHeight="1">
      <c r="A12" s="161"/>
      <c r="B12" s="167" t="s">
        <v>225</v>
      </c>
      <c r="C12" s="167"/>
      <c r="D12" s="167"/>
      <c r="E12" s="170"/>
      <c r="F12" s="173"/>
      <c r="G12" s="176"/>
      <c r="H12" s="178"/>
      <c r="I12" s="178"/>
      <c r="J12" s="178"/>
      <c r="K12" s="178"/>
      <c r="L12" s="178"/>
      <c r="M12" s="167"/>
    </row>
    <row r="13" spans="1:13" ht="24" customHeight="1">
      <c r="A13" s="161"/>
      <c r="B13" s="167"/>
      <c r="C13" s="167" t="s">
        <v>174</v>
      </c>
      <c r="D13" s="167" t="s">
        <v>89</v>
      </c>
      <c r="E13" s="170" t="s">
        <v>0</v>
      </c>
      <c r="F13" s="173">
        <f>'路床盛土工－数量集計表'!E12</f>
        <v>69.5</v>
      </c>
      <c r="G13" s="176">
        <v>1.1100000000000001</v>
      </c>
      <c r="H13" s="178"/>
      <c r="I13" s="178"/>
      <c r="J13" s="178"/>
      <c r="K13" s="178">
        <f>ROUND(F13*G13,1)</f>
        <v>77.099999999999994</v>
      </c>
      <c r="L13" s="178"/>
      <c r="M13" s="167"/>
    </row>
    <row r="14" spans="1:13" ht="24" customHeight="1">
      <c r="A14" s="161" t="s">
        <v>11</v>
      </c>
      <c r="B14" s="167"/>
      <c r="C14" s="167"/>
      <c r="D14" s="167"/>
      <c r="E14" s="170"/>
      <c r="F14" s="173"/>
      <c r="G14" s="176"/>
      <c r="H14" s="178"/>
      <c r="I14" s="178"/>
      <c r="J14" s="178"/>
      <c r="K14" s="178"/>
      <c r="L14" s="178"/>
      <c r="M14" s="167"/>
    </row>
    <row r="15" spans="1:13" ht="24" customHeight="1">
      <c r="A15" s="161"/>
      <c r="B15" s="167" t="s">
        <v>218</v>
      </c>
      <c r="C15" s="167"/>
      <c r="D15" s="167"/>
      <c r="E15" s="170"/>
      <c r="F15" s="173"/>
      <c r="G15" s="176"/>
      <c r="H15" s="178"/>
      <c r="I15" s="178"/>
      <c r="J15" s="178"/>
      <c r="K15" s="178"/>
      <c r="L15" s="178"/>
      <c r="M15" s="167"/>
    </row>
    <row r="16" spans="1:13" ht="24" customHeight="1">
      <c r="A16" s="161"/>
      <c r="B16" s="167"/>
      <c r="C16" s="167" t="s">
        <v>332</v>
      </c>
      <c r="D16" s="167" t="s">
        <v>217</v>
      </c>
      <c r="E16" s="170" t="s">
        <v>0</v>
      </c>
      <c r="F16" s="173">
        <f>'作業土工－数量集計表'!E12</f>
        <v>61.3</v>
      </c>
      <c r="G16" s="176">
        <v>1</v>
      </c>
      <c r="H16" s="178"/>
      <c r="I16" s="178"/>
      <c r="J16" s="178">
        <f>ROUND(F16*G16,1)</f>
        <v>61.3</v>
      </c>
      <c r="K16" s="178"/>
      <c r="L16" s="178"/>
      <c r="M16" s="167"/>
    </row>
    <row r="17" spans="1:13" ht="24" customHeight="1">
      <c r="A17" s="161"/>
      <c r="B17" s="167"/>
      <c r="C17" s="167" t="s">
        <v>230</v>
      </c>
      <c r="D17" s="167" t="s">
        <v>217</v>
      </c>
      <c r="E17" s="170" t="s">
        <v>0</v>
      </c>
      <c r="F17" s="173">
        <f>'作業土工－数量集計表'!E14</f>
        <v>48</v>
      </c>
      <c r="G17" s="176">
        <v>1.1100000000000001</v>
      </c>
      <c r="H17" s="178"/>
      <c r="I17" s="178"/>
      <c r="J17" s="178"/>
      <c r="K17" s="178"/>
      <c r="L17" s="178">
        <f>ROUND(F17*G17,1)</f>
        <v>53.3</v>
      </c>
      <c r="M17" s="167"/>
    </row>
    <row r="18" spans="1:13" ht="12" customHeight="1">
      <c r="A18" s="162"/>
      <c r="B18" s="168"/>
      <c r="C18" s="168"/>
      <c r="D18" s="168"/>
      <c r="E18" s="171"/>
      <c r="F18" s="174"/>
      <c r="G18" s="174"/>
      <c r="H18" s="179"/>
      <c r="I18" s="179"/>
      <c r="J18" s="179"/>
      <c r="K18" s="179"/>
      <c r="L18" s="179"/>
      <c r="M18" s="180" t="s">
        <v>15</v>
      </c>
    </row>
    <row r="19" spans="1:13" ht="12" customHeight="1">
      <c r="A19" s="163" t="s">
        <v>219</v>
      </c>
      <c r="B19" s="169"/>
      <c r="C19" s="169"/>
      <c r="D19" s="169"/>
      <c r="E19" s="172"/>
      <c r="F19" s="175"/>
      <c r="G19" s="175"/>
      <c r="H19" s="178">
        <f>SUM(H8:H17)</f>
        <v>39</v>
      </c>
      <c r="I19" s="178">
        <f>SUM(I8:I17)</f>
        <v>173</v>
      </c>
      <c r="J19" s="178">
        <f>SUM(J8:J17)</f>
        <v>61.3</v>
      </c>
      <c r="K19" s="178">
        <f>SUM(K8:K17)</f>
        <v>77.099999999999994</v>
      </c>
      <c r="L19" s="178">
        <f>SUM(L8:L17)</f>
        <v>53.3</v>
      </c>
      <c r="M19" s="178">
        <f>I19-K19-L19+J19+H19</f>
        <v>142.9</v>
      </c>
    </row>
  </sheetData>
  <mergeCells count="6">
    <mergeCell ref="G5:G7"/>
    <mergeCell ref="H5:H6"/>
    <mergeCell ref="I5:I6"/>
    <mergeCell ref="J5:J6"/>
    <mergeCell ref="K5:K6"/>
    <mergeCell ref="L5:L6"/>
  </mergeCells>
  <phoneticPr fontId="15"/>
  <pageMargins left="0.78740157480314998" right="0" top="0.59055118110236204" bottom="0" header="0.196850393700787" footer="0.196850393700787"/>
  <pageSetup paperSize="9" fitToWidth="1" fitToHeight="1" orientation="landscape" usePrinterDefaults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FF00"/>
  </sheetPr>
  <dimension ref="A1:P63"/>
  <sheetViews>
    <sheetView showGridLines="0" workbookViewId="0">
      <selection activeCell="AD45" sqref="AD45"/>
    </sheetView>
  </sheetViews>
  <sheetFormatPr defaultRowHeight="13.5"/>
  <cols>
    <col min="1" max="16384" width="9" style="34" customWidth="1"/>
  </cols>
  <sheetData>
    <row r="1" spans="1:16" ht="13.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3.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3.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13.5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13.5" customHeight="1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3.5" customHeight="1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13.5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3.5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13.5" customHeigh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ht="13.5" customHeight="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3.5" customHeight="1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3.5" customHeight="1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3.5" customHeight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3.5" customHeight="1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3.5" customHeight="1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3.5" customHeight="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3.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3.5" customHeight="1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3.5" customHeight="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28.9" customHeight="1">
      <c r="A20" s="35"/>
      <c r="B20" s="35"/>
      <c r="C20" s="35"/>
      <c r="D20" s="36"/>
      <c r="E20" s="35"/>
      <c r="F20" s="35"/>
      <c r="G20" s="37" t="s">
        <v>407</v>
      </c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3.5" customHeight="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3.5" customHeight="1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3.5" customHeight="1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3.5" customHeight="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3.5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3.5" customHeight="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3.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3.5" customHeight="1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3.5" customHeight="1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3.5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3.5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13.5" customHeight="1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3.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3.5" customHeight="1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3.5" customHeight="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3.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3.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 ht="13.5" customHeight="1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6" ht="13.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 ht="13.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ht="13.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3.5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6" ht="13.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4" spans="1:16" ht="13.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</row>
    <row r="45" spans="1:16" ht="13.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</row>
    <row r="46" spans="1:16" ht="13.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</row>
    <row r="47" spans="1:16" ht="13.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</row>
    <row r="48" spans="1:16" ht="13.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</row>
    <row r="49" spans="1:16" ht="13.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</row>
    <row r="50" spans="1:16" ht="13.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</row>
    <row r="51" spans="1:16" ht="13.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ht="13.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13.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3.5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</row>
    <row r="55" spans="1:16" ht="13.5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</row>
    <row r="56" spans="1:16" ht="13.5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</row>
    <row r="57" spans="1:16" ht="13.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</row>
    <row r="58" spans="1:16" ht="13.5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</row>
    <row r="59" spans="1:16" ht="13.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</row>
    <row r="60" spans="1:16" ht="13.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</row>
    <row r="61" spans="1:16" ht="13.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</row>
    <row r="62" spans="1:16" ht="13.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</row>
    <row r="63" spans="1:16" ht="13.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</sheetData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0000"/>
  </sheetPr>
  <dimension ref="A1:K31"/>
  <sheetViews>
    <sheetView showGridLines="0" zoomScale="130" zoomScaleNormal="130" workbookViewId="0">
      <selection activeCell="AD45" sqref="AD45"/>
    </sheetView>
  </sheetViews>
  <sheetFormatPr defaultRowHeight="13.5"/>
  <cols>
    <col min="1" max="1" width="12.625" style="1" customWidth="1"/>
    <col min="2" max="2" width="18.625" style="1" customWidth="1"/>
    <col min="3" max="3" width="6.625" style="1" customWidth="1"/>
    <col min="4" max="9" width="11.375" style="1" customWidth="1"/>
    <col min="10" max="10" width="10.625" style="1" customWidth="1"/>
    <col min="11" max="11" width="15.625" style="1" customWidth="1"/>
    <col min="12" max="16384" width="9" style="1" customWidth="1"/>
  </cols>
  <sheetData>
    <row r="1" spans="1:11" ht="18" customHeight="1">
      <c r="A1" s="2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3.5" customHeight="1">
      <c r="A2" s="1" t="s">
        <v>94</v>
      </c>
    </row>
    <row r="3" spans="1:11" ht="13.5" customHeight="1">
      <c r="A3" s="1" t="s">
        <v>37</v>
      </c>
    </row>
    <row r="4" spans="1:11" ht="3.95" customHeight="1"/>
    <row r="5" spans="1:11" ht="10.5" customHeight="1">
      <c r="A5" s="65"/>
      <c r="B5" s="73"/>
      <c r="C5" s="73"/>
      <c r="D5" s="73"/>
      <c r="E5" s="73"/>
      <c r="F5" s="73"/>
      <c r="G5" s="73"/>
      <c r="H5" s="73"/>
      <c r="I5" s="73"/>
      <c r="J5" s="73"/>
      <c r="K5" s="96"/>
    </row>
    <row r="6" spans="1:11" ht="10.5" customHeight="1">
      <c r="A6" s="66"/>
      <c r="B6" s="74"/>
      <c r="C6" s="74"/>
      <c r="D6" s="74"/>
      <c r="E6" s="74"/>
      <c r="F6" s="74"/>
      <c r="G6" s="74"/>
      <c r="H6" s="74"/>
      <c r="I6" s="74"/>
      <c r="J6" s="74"/>
      <c r="K6" s="97"/>
    </row>
    <row r="7" spans="1:11" ht="10.5" customHeight="1">
      <c r="A7" s="66"/>
      <c r="B7" s="74"/>
      <c r="C7" s="74"/>
      <c r="D7" s="74"/>
      <c r="E7" s="74"/>
      <c r="F7" s="74"/>
      <c r="G7" s="74"/>
      <c r="H7" s="74"/>
      <c r="I7" s="74"/>
      <c r="J7" s="74"/>
      <c r="K7" s="97"/>
    </row>
    <row r="8" spans="1:11" ht="10.5" customHeight="1">
      <c r="A8" s="67" t="s">
        <v>10</v>
      </c>
      <c r="B8" s="75" t="s">
        <v>12</v>
      </c>
      <c r="C8" s="75" t="s">
        <v>16</v>
      </c>
      <c r="D8" s="75" t="s">
        <v>159</v>
      </c>
      <c r="E8" s="75" t="s">
        <v>161</v>
      </c>
      <c r="F8" s="75"/>
      <c r="G8" s="75"/>
      <c r="H8" s="74"/>
      <c r="I8" s="74"/>
      <c r="J8" s="75" t="s">
        <v>5</v>
      </c>
      <c r="K8" s="98" t="s">
        <v>21</v>
      </c>
    </row>
    <row r="9" spans="1:11" ht="10.5" customHeight="1">
      <c r="A9" s="66"/>
      <c r="B9" s="74"/>
      <c r="C9" s="74"/>
      <c r="D9" s="74" t="s">
        <v>160</v>
      </c>
      <c r="E9" s="74"/>
      <c r="F9" s="74"/>
      <c r="G9" s="74"/>
      <c r="H9" s="74"/>
      <c r="I9" s="74"/>
      <c r="J9" s="74"/>
      <c r="K9" s="97"/>
    </row>
    <row r="10" spans="1:11" ht="10.5" customHeight="1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99"/>
    </row>
    <row r="11" spans="1:11" ht="21.95" customHeight="1">
      <c r="A11" s="69" t="s">
        <v>60</v>
      </c>
      <c r="B11" s="77"/>
      <c r="C11" s="81" t="s">
        <v>41</v>
      </c>
      <c r="D11" s="86"/>
      <c r="E11" s="91"/>
      <c r="F11" s="91"/>
      <c r="G11" s="91"/>
      <c r="H11" s="91"/>
      <c r="I11" s="91"/>
      <c r="J11" s="86"/>
      <c r="K11" s="100"/>
    </row>
    <row r="12" spans="1:11" ht="21.95" customHeight="1">
      <c r="A12" s="69"/>
      <c r="B12" s="77"/>
      <c r="C12" s="82"/>
      <c r="D12" s="87">
        <f>'植生工－計算書'!B8</f>
        <v>12.2</v>
      </c>
      <c r="E12" s="87">
        <f>'植生工－計算書'!B12</f>
        <v>120.7</v>
      </c>
      <c r="F12" s="94"/>
      <c r="G12" s="94"/>
      <c r="H12" s="94"/>
      <c r="I12" s="94"/>
      <c r="J12" s="87">
        <f>D12+E12+F12+G12+H12+I12</f>
        <v>132.9</v>
      </c>
      <c r="K12" s="100"/>
    </row>
    <row r="13" spans="1:11" ht="21.95" customHeight="1">
      <c r="A13" s="70"/>
      <c r="B13" s="78"/>
      <c r="C13" s="83"/>
      <c r="D13" s="88"/>
      <c r="E13" s="92"/>
      <c r="F13" s="92"/>
      <c r="G13" s="92"/>
      <c r="H13" s="92"/>
      <c r="I13" s="92"/>
      <c r="J13" s="88"/>
      <c r="K13" s="101"/>
    </row>
    <row r="14" spans="1:11" ht="21.95" customHeight="1">
      <c r="A14" s="71"/>
      <c r="B14" s="79"/>
      <c r="C14" s="84"/>
      <c r="D14" s="89"/>
      <c r="E14" s="93"/>
      <c r="F14" s="89"/>
      <c r="G14" s="89"/>
      <c r="H14" s="93"/>
      <c r="I14" s="93"/>
      <c r="J14" s="87"/>
      <c r="K14" s="102"/>
    </row>
    <row r="15" spans="1:11" ht="21.95" customHeight="1">
      <c r="A15" s="70"/>
      <c r="B15" s="78"/>
      <c r="C15" s="83"/>
      <c r="D15" s="88"/>
      <c r="E15" s="92"/>
      <c r="F15" s="92"/>
      <c r="G15" s="92"/>
      <c r="H15" s="92"/>
      <c r="I15" s="92"/>
      <c r="J15" s="88"/>
      <c r="K15" s="101"/>
    </row>
    <row r="16" spans="1:11" ht="21.95" customHeight="1">
      <c r="A16" s="71"/>
      <c r="B16" s="79"/>
      <c r="C16" s="84"/>
      <c r="D16" s="89"/>
      <c r="E16" s="93"/>
      <c r="F16" s="89"/>
      <c r="G16" s="89"/>
      <c r="H16" s="93"/>
      <c r="I16" s="93"/>
      <c r="J16" s="87"/>
      <c r="K16" s="102"/>
    </row>
    <row r="17" spans="1:11" ht="21.95" customHeight="1">
      <c r="A17" s="70"/>
      <c r="B17" s="78"/>
      <c r="C17" s="83"/>
      <c r="D17" s="88"/>
      <c r="E17" s="92"/>
      <c r="F17" s="92"/>
      <c r="G17" s="92"/>
      <c r="H17" s="92"/>
      <c r="I17" s="92"/>
      <c r="J17" s="88"/>
      <c r="K17" s="101"/>
    </row>
    <row r="18" spans="1:11" ht="21.95" customHeight="1">
      <c r="A18" s="71"/>
      <c r="B18" s="79"/>
      <c r="C18" s="84"/>
      <c r="D18" s="89"/>
      <c r="E18" s="93"/>
      <c r="F18" s="89"/>
      <c r="G18" s="89"/>
      <c r="H18" s="93"/>
      <c r="I18" s="93"/>
      <c r="J18" s="89"/>
      <c r="K18" s="102"/>
    </row>
    <row r="19" spans="1:11" ht="21.95" customHeight="1">
      <c r="A19" s="70"/>
      <c r="B19" s="78"/>
      <c r="C19" s="83"/>
      <c r="D19" s="88"/>
      <c r="E19" s="92"/>
      <c r="F19" s="92"/>
      <c r="G19" s="92"/>
      <c r="H19" s="92"/>
      <c r="I19" s="92"/>
      <c r="J19" s="88"/>
      <c r="K19" s="101"/>
    </row>
    <row r="20" spans="1:11" ht="21.95" customHeight="1">
      <c r="A20" s="71"/>
      <c r="B20" s="79"/>
      <c r="C20" s="84"/>
      <c r="D20" s="89"/>
      <c r="E20" s="93"/>
      <c r="F20" s="89"/>
      <c r="G20" s="89"/>
      <c r="H20" s="93"/>
      <c r="I20" s="93"/>
      <c r="J20" s="89"/>
      <c r="K20" s="102"/>
    </row>
    <row r="21" spans="1:11" ht="21.95" customHeight="1">
      <c r="A21" s="70"/>
      <c r="B21" s="78"/>
      <c r="C21" s="83"/>
      <c r="D21" s="88"/>
      <c r="E21" s="92"/>
      <c r="F21" s="92"/>
      <c r="G21" s="92"/>
      <c r="H21" s="92"/>
      <c r="I21" s="92"/>
      <c r="J21" s="88"/>
      <c r="K21" s="101"/>
    </row>
    <row r="22" spans="1:11" ht="21.95" customHeight="1">
      <c r="A22" s="71"/>
      <c r="B22" s="79"/>
      <c r="C22" s="84"/>
      <c r="D22" s="89"/>
      <c r="E22" s="93"/>
      <c r="F22" s="89"/>
      <c r="G22" s="89"/>
      <c r="H22" s="93"/>
      <c r="I22" s="93"/>
      <c r="J22" s="89"/>
      <c r="K22" s="102"/>
    </row>
    <row r="23" spans="1:11" ht="21.95" customHeight="1">
      <c r="A23" s="70"/>
      <c r="B23" s="78"/>
      <c r="C23" s="83"/>
      <c r="D23" s="88"/>
      <c r="E23" s="92"/>
      <c r="F23" s="92"/>
      <c r="G23" s="92"/>
      <c r="H23" s="92"/>
      <c r="I23" s="92"/>
      <c r="J23" s="88"/>
      <c r="K23" s="101"/>
    </row>
    <row r="24" spans="1:11" ht="21.95" customHeight="1">
      <c r="A24" s="71"/>
      <c r="B24" s="79"/>
      <c r="C24" s="84"/>
      <c r="D24" s="89"/>
      <c r="E24" s="93"/>
      <c r="F24" s="89"/>
      <c r="G24" s="89"/>
      <c r="H24" s="93"/>
      <c r="I24" s="93"/>
      <c r="J24" s="89"/>
      <c r="K24" s="102"/>
    </row>
    <row r="25" spans="1:11" ht="21.95" customHeight="1">
      <c r="A25" s="70"/>
      <c r="B25" s="78"/>
      <c r="C25" s="83"/>
      <c r="D25" s="88"/>
      <c r="E25" s="92"/>
      <c r="F25" s="92"/>
      <c r="G25" s="92"/>
      <c r="H25" s="92"/>
      <c r="I25" s="92"/>
      <c r="J25" s="88"/>
      <c r="K25" s="101"/>
    </row>
    <row r="26" spans="1:11" ht="21.95" customHeight="1">
      <c r="A26" s="71"/>
      <c r="B26" s="79"/>
      <c r="C26" s="84"/>
      <c r="D26" s="89"/>
      <c r="E26" s="93"/>
      <c r="F26" s="89"/>
      <c r="G26" s="89"/>
      <c r="H26" s="93"/>
      <c r="I26" s="93"/>
      <c r="J26" s="89"/>
      <c r="K26" s="102"/>
    </row>
    <row r="27" spans="1:11" ht="21.95" customHeight="1">
      <c r="A27" s="70"/>
      <c r="B27" s="78"/>
      <c r="C27" s="83"/>
      <c r="D27" s="88"/>
      <c r="E27" s="92"/>
      <c r="F27" s="92"/>
      <c r="G27" s="92"/>
      <c r="H27" s="92"/>
      <c r="I27" s="92"/>
      <c r="J27" s="88"/>
      <c r="K27" s="101"/>
    </row>
    <row r="28" spans="1:11" ht="21.95" customHeight="1">
      <c r="A28" s="71"/>
      <c r="B28" s="79"/>
      <c r="C28" s="84"/>
      <c r="D28" s="89"/>
      <c r="E28" s="93"/>
      <c r="F28" s="89"/>
      <c r="G28" s="89"/>
      <c r="H28" s="93"/>
      <c r="I28" s="93"/>
      <c r="J28" s="89"/>
      <c r="K28" s="102"/>
    </row>
    <row r="29" spans="1:11" ht="21.95" customHeight="1">
      <c r="A29" s="69"/>
      <c r="B29" s="77"/>
      <c r="C29" s="82"/>
      <c r="D29" s="87"/>
      <c r="E29" s="94"/>
      <c r="F29" s="94"/>
      <c r="G29" s="94"/>
      <c r="H29" s="94"/>
      <c r="I29" s="94"/>
      <c r="J29" s="87"/>
      <c r="K29" s="100"/>
    </row>
    <row r="30" spans="1:11" ht="21.95" customHeight="1">
      <c r="A30" s="72"/>
      <c r="B30" s="80"/>
      <c r="C30" s="85"/>
      <c r="D30" s="90"/>
      <c r="E30" s="95"/>
      <c r="F30" s="95"/>
      <c r="G30" s="95"/>
      <c r="H30" s="95"/>
      <c r="I30" s="95"/>
      <c r="J30" s="90"/>
      <c r="K30" s="31"/>
    </row>
    <row r="31" spans="1:11" ht="3.95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5"/>
  <printOptions horizontalCentered="1"/>
  <pageMargins left="0.59055118110236227" right="0.59055118110236227" top="0.78740157480314965" bottom="0" header="0.39370078740157483" footer="0.19685039370078741"/>
  <pageSetup paperSize="9" fitToWidth="1" fitToHeight="1" pageOrder="overThenDown" orientation="landscape" usePrinterDefaults="1" r:id="rId1"/>
  <headerFooter alignWithMargins="0"/>
  <rowBreaks count="1" manualBreakCount="1">
    <brk id="3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D65"/>
  <sheetViews>
    <sheetView showGridLines="0" view="pageBreakPreview" zoomScaleSheetLayoutView="100" workbookViewId="0">
      <selection activeCell="AD45" sqref="AD45"/>
    </sheetView>
  </sheetViews>
  <sheetFormatPr defaultRowHeight="13.5"/>
  <cols>
    <col min="1" max="1" width="17.125" style="1" customWidth="1"/>
    <col min="2" max="2" width="61.125" style="1" customWidth="1"/>
    <col min="3" max="3" width="10.625" style="1" customWidth="1"/>
    <col min="4" max="4" width="4.625" style="1" customWidth="1"/>
    <col min="5" max="5" width="61.125" style="1" customWidth="1"/>
    <col min="6" max="6" width="12.625" style="1" customWidth="1"/>
    <col min="7" max="7" width="4.625" style="1" customWidth="1"/>
    <col min="8" max="8" width="12.625" style="1" customWidth="1"/>
    <col min="9" max="9" width="4.625" style="1" customWidth="1"/>
    <col min="10" max="16384" width="9" style="1" customWidth="1"/>
  </cols>
  <sheetData>
    <row r="1" spans="1:4" ht="18" customHeight="1">
      <c r="A1" s="2" t="s">
        <v>24</v>
      </c>
      <c r="B1" s="186"/>
      <c r="C1" s="186"/>
      <c r="D1" s="186"/>
    </row>
    <row r="2" spans="1:4" ht="12" customHeight="1">
      <c r="A2" s="1" t="s">
        <v>247</v>
      </c>
    </row>
    <row r="3" spans="1:4" ht="12" customHeight="1">
      <c r="A3" s="1" t="s">
        <v>95</v>
      </c>
    </row>
    <row r="4" spans="1:4" ht="13.5" customHeight="1"/>
    <row r="5" spans="1:4" ht="13.5" customHeight="1">
      <c r="A5" s="181" t="s">
        <v>29</v>
      </c>
      <c r="B5" s="187" t="s">
        <v>30</v>
      </c>
      <c r="C5" s="194" t="s">
        <v>22</v>
      </c>
      <c r="D5" s="194"/>
    </row>
    <row r="6" spans="1:4" ht="13.5" customHeight="1">
      <c r="A6" s="182" t="s">
        <v>60</v>
      </c>
      <c r="B6" s="188" t="s">
        <v>246</v>
      </c>
      <c r="C6" s="50"/>
      <c r="D6" s="198"/>
    </row>
    <row r="7" spans="1:4" ht="13.5" customHeight="1">
      <c r="A7" s="182"/>
      <c r="B7" s="189" t="s">
        <v>32</v>
      </c>
      <c r="C7" s="50"/>
      <c r="D7" s="198"/>
    </row>
    <row r="8" spans="1:4" ht="13.5" customHeight="1">
      <c r="A8" s="182"/>
      <c r="B8" s="190">
        <v>12.2</v>
      </c>
      <c r="C8" s="50"/>
      <c r="D8" s="198"/>
    </row>
    <row r="9" spans="1:4" ht="13.5" customHeight="1">
      <c r="A9" s="182"/>
      <c r="B9" s="189"/>
      <c r="C9" s="50"/>
      <c r="D9" s="198"/>
    </row>
    <row r="10" spans="1:4" ht="13.5" customHeight="1">
      <c r="A10" s="182"/>
      <c r="B10" s="189" t="s">
        <v>202</v>
      </c>
      <c r="C10" s="50"/>
      <c r="D10" s="198"/>
    </row>
    <row r="11" spans="1:4" ht="13.5" customHeight="1">
      <c r="A11" s="182"/>
      <c r="B11" s="189" t="s">
        <v>113</v>
      </c>
      <c r="C11" s="51"/>
      <c r="D11" s="199"/>
    </row>
    <row r="12" spans="1:4" ht="13.5" customHeight="1">
      <c r="A12" s="182"/>
      <c r="B12" s="190">
        <v>120.7</v>
      </c>
      <c r="C12" s="50"/>
      <c r="D12" s="198"/>
    </row>
    <row r="13" spans="1:4" ht="13.5" customHeight="1">
      <c r="A13" s="183"/>
      <c r="B13" s="191"/>
      <c r="C13" s="195"/>
      <c r="D13" s="200"/>
    </row>
    <row r="14" spans="1:4" ht="13.5" customHeight="1">
      <c r="A14" s="184"/>
      <c r="B14" s="192"/>
      <c r="C14" s="196"/>
      <c r="D14" s="201"/>
    </row>
    <row r="15" spans="1:4" ht="13.5" customHeight="1">
      <c r="A15" s="182"/>
      <c r="B15" s="188"/>
      <c r="C15" s="50"/>
      <c r="D15" s="198"/>
    </row>
    <row r="16" spans="1:4" ht="13.5" customHeight="1">
      <c r="A16" s="182"/>
      <c r="B16" s="189"/>
      <c r="C16" s="52"/>
      <c r="D16" s="202"/>
    </row>
    <row r="17" spans="1:4" ht="13.5" customHeight="1">
      <c r="A17" s="182"/>
      <c r="B17" s="188"/>
      <c r="C17" s="50"/>
      <c r="D17" s="198"/>
    </row>
    <row r="18" spans="1:4" ht="13.5" customHeight="1">
      <c r="A18" s="182"/>
      <c r="B18" s="188"/>
      <c r="C18" s="51"/>
      <c r="D18" s="199"/>
    </row>
    <row r="19" spans="1:4" ht="13.5" customHeight="1">
      <c r="A19" s="182"/>
      <c r="B19" s="189"/>
      <c r="C19" s="50"/>
      <c r="D19" s="198"/>
    </row>
    <row r="20" spans="1:4" ht="13.5" customHeight="1">
      <c r="A20" s="182"/>
      <c r="B20" s="189"/>
      <c r="C20" s="197"/>
      <c r="D20" s="199"/>
    </row>
    <row r="21" spans="1:4" ht="13.5" customHeight="1">
      <c r="A21" s="182"/>
      <c r="B21" s="189"/>
      <c r="C21" s="51"/>
      <c r="D21" s="199"/>
    </row>
    <row r="22" spans="1:4" ht="13.5" customHeight="1">
      <c r="A22" s="182"/>
      <c r="B22" s="189"/>
      <c r="C22" s="50"/>
      <c r="D22" s="198"/>
    </row>
    <row r="23" spans="1:4" ht="13.5" customHeight="1">
      <c r="A23" s="182"/>
      <c r="B23" s="189"/>
      <c r="C23" s="50"/>
      <c r="D23" s="198"/>
    </row>
    <row r="24" spans="1:4" ht="13.5" customHeight="1">
      <c r="A24" s="182"/>
      <c r="B24" s="189"/>
      <c r="C24" s="50"/>
      <c r="D24" s="198"/>
    </row>
    <row r="25" spans="1:4" ht="13.5" customHeight="1">
      <c r="A25" s="182"/>
      <c r="B25" s="189"/>
      <c r="C25" s="50"/>
      <c r="D25" s="198"/>
    </row>
    <row r="26" spans="1:4" ht="13.5" customHeight="1">
      <c r="A26" s="182"/>
      <c r="B26" s="189"/>
      <c r="C26" s="50"/>
      <c r="D26" s="198"/>
    </row>
    <row r="27" spans="1:4" ht="13.5" customHeight="1">
      <c r="A27" s="182"/>
      <c r="B27" s="189"/>
      <c r="C27" s="50"/>
      <c r="D27" s="198"/>
    </row>
    <row r="28" spans="1:4" ht="13.5" customHeight="1">
      <c r="A28" s="182"/>
      <c r="B28" s="189"/>
      <c r="C28" s="50"/>
      <c r="D28" s="198"/>
    </row>
    <row r="29" spans="1:4" ht="13.5" customHeight="1">
      <c r="A29" s="182"/>
      <c r="B29" s="189"/>
      <c r="C29" s="50"/>
      <c r="D29" s="198"/>
    </row>
    <row r="30" spans="1:4" ht="13.5" customHeight="1">
      <c r="A30" s="182"/>
      <c r="B30" s="189"/>
      <c r="C30" s="50"/>
      <c r="D30" s="198"/>
    </row>
    <row r="31" spans="1:4" ht="13.5" customHeight="1">
      <c r="A31" s="182"/>
      <c r="B31" s="189"/>
      <c r="C31" s="50"/>
      <c r="D31" s="198"/>
    </row>
    <row r="32" spans="1:4" ht="13.5" customHeight="1">
      <c r="A32" s="182"/>
      <c r="B32" s="189"/>
      <c r="C32" s="50"/>
      <c r="D32" s="198"/>
    </row>
    <row r="33" spans="1:4" ht="13.5" customHeight="1">
      <c r="A33" s="182"/>
      <c r="B33" s="189"/>
      <c r="C33" s="50"/>
      <c r="D33" s="198"/>
    </row>
    <row r="34" spans="1:4" ht="13.5" customHeight="1">
      <c r="A34" s="182"/>
      <c r="B34" s="189"/>
      <c r="C34" s="50"/>
      <c r="D34" s="198"/>
    </row>
    <row r="35" spans="1:4" ht="13.5" customHeight="1">
      <c r="A35" s="182"/>
      <c r="B35" s="189"/>
      <c r="C35" s="50"/>
      <c r="D35" s="198"/>
    </row>
    <row r="36" spans="1:4" ht="13.5" customHeight="1">
      <c r="A36" s="182"/>
      <c r="B36" s="189"/>
      <c r="C36" s="50"/>
      <c r="D36" s="198"/>
    </row>
    <row r="37" spans="1:4" ht="13.5" customHeight="1">
      <c r="A37" s="182"/>
      <c r="B37" s="189"/>
      <c r="C37" s="50"/>
      <c r="D37" s="198"/>
    </row>
    <row r="38" spans="1:4" ht="13.5" customHeight="1">
      <c r="A38" s="182"/>
      <c r="B38" s="189"/>
      <c r="C38" s="50"/>
      <c r="D38" s="198"/>
    </row>
    <row r="39" spans="1:4" ht="13.5" customHeight="1">
      <c r="A39" s="182"/>
      <c r="B39" s="189"/>
      <c r="C39" s="50"/>
      <c r="D39" s="198"/>
    </row>
    <row r="40" spans="1:4" ht="13.5" customHeight="1">
      <c r="A40" s="182"/>
      <c r="B40" s="189"/>
      <c r="C40" s="50"/>
      <c r="D40" s="198"/>
    </row>
    <row r="41" spans="1:4" ht="13.5" customHeight="1">
      <c r="A41" s="182"/>
      <c r="B41" s="189"/>
      <c r="C41" s="50"/>
      <c r="D41" s="198"/>
    </row>
    <row r="42" spans="1:4" ht="13.5" customHeight="1">
      <c r="A42" s="182"/>
      <c r="B42" s="189"/>
      <c r="C42" s="50"/>
      <c r="D42" s="198"/>
    </row>
    <row r="43" spans="1:4" ht="13.5" customHeight="1">
      <c r="A43" s="182"/>
      <c r="B43" s="189"/>
      <c r="C43" s="50"/>
      <c r="D43" s="198"/>
    </row>
    <row r="44" spans="1:4" ht="13.5" customHeight="1">
      <c r="A44" s="182"/>
      <c r="B44" s="189"/>
      <c r="C44" s="50"/>
      <c r="D44" s="198"/>
    </row>
    <row r="45" spans="1:4" ht="13.5" customHeight="1">
      <c r="A45" s="182"/>
      <c r="B45" s="189"/>
      <c r="C45" s="50"/>
      <c r="D45" s="198"/>
    </row>
    <row r="46" spans="1:4" ht="13.5" customHeight="1">
      <c r="A46" s="182"/>
      <c r="B46" s="189"/>
      <c r="C46" s="50"/>
      <c r="D46" s="198"/>
    </row>
    <row r="47" spans="1:4" ht="13.5" customHeight="1">
      <c r="A47" s="182"/>
      <c r="B47" s="189"/>
      <c r="C47" s="50"/>
      <c r="D47" s="198"/>
    </row>
    <row r="48" spans="1:4" ht="13.5" customHeight="1">
      <c r="A48" s="182"/>
      <c r="B48" s="189"/>
      <c r="C48" s="50"/>
      <c r="D48" s="198"/>
    </row>
    <row r="49" spans="1:4" ht="13.5" customHeight="1">
      <c r="A49" s="182"/>
      <c r="B49" s="189"/>
      <c r="C49" s="50"/>
      <c r="D49" s="198"/>
    </row>
    <row r="50" spans="1:4" ht="13.5" customHeight="1">
      <c r="A50" s="182"/>
      <c r="B50" s="189"/>
      <c r="C50" s="50"/>
      <c r="D50" s="198"/>
    </row>
    <row r="51" spans="1:4" ht="13.5" customHeight="1">
      <c r="A51" s="182"/>
      <c r="B51" s="189"/>
      <c r="C51" s="50"/>
      <c r="D51" s="198"/>
    </row>
    <row r="52" spans="1:4" ht="13.5" customHeight="1">
      <c r="A52" s="182"/>
      <c r="B52" s="189"/>
      <c r="C52" s="50"/>
      <c r="D52" s="198"/>
    </row>
    <row r="53" spans="1:4" ht="13.5" customHeight="1">
      <c r="A53" s="182"/>
      <c r="B53" s="189"/>
      <c r="C53" s="50"/>
      <c r="D53" s="198"/>
    </row>
    <row r="54" spans="1:4" ht="13.5" customHeight="1">
      <c r="A54" s="182"/>
      <c r="B54" s="189"/>
      <c r="C54" s="50"/>
      <c r="D54" s="198"/>
    </row>
    <row r="55" spans="1:4" ht="13.5" customHeight="1">
      <c r="A55" s="182"/>
      <c r="B55" s="189"/>
      <c r="C55" s="50"/>
      <c r="D55" s="198"/>
    </row>
    <row r="56" spans="1:4" ht="13.5" customHeight="1">
      <c r="A56" s="182"/>
      <c r="B56" s="189"/>
      <c r="C56" s="50"/>
      <c r="D56" s="198"/>
    </row>
    <row r="57" spans="1:4" ht="13.5" customHeight="1">
      <c r="A57" s="182"/>
      <c r="B57" s="189"/>
      <c r="C57" s="50"/>
      <c r="D57" s="198"/>
    </row>
    <row r="58" spans="1:4" ht="13.5" customHeight="1">
      <c r="A58" s="182"/>
      <c r="B58" s="189"/>
      <c r="C58" s="50"/>
      <c r="D58" s="198"/>
    </row>
    <row r="59" spans="1:4" ht="13.5" customHeight="1">
      <c r="A59" s="182"/>
      <c r="B59" s="189"/>
      <c r="C59" s="50"/>
      <c r="D59" s="198"/>
    </row>
    <row r="60" spans="1:4" ht="13.5" customHeight="1">
      <c r="A60" s="182"/>
      <c r="B60" s="189"/>
      <c r="C60" s="50"/>
      <c r="D60" s="198"/>
    </row>
    <row r="61" spans="1:4" ht="13.5" customHeight="1">
      <c r="A61" s="182"/>
      <c r="B61" s="189"/>
      <c r="C61" s="50"/>
      <c r="D61" s="198"/>
    </row>
    <row r="62" spans="1:4" ht="13.5" customHeight="1">
      <c r="A62" s="182"/>
      <c r="B62" s="189"/>
      <c r="C62" s="50"/>
      <c r="D62" s="198"/>
    </row>
    <row r="63" spans="1:4" ht="13.5" customHeight="1">
      <c r="A63" s="182"/>
      <c r="B63" s="189"/>
      <c r="C63" s="50"/>
      <c r="D63" s="198"/>
    </row>
    <row r="64" spans="1:4" ht="13.5" customHeight="1">
      <c r="A64" s="182"/>
      <c r="B64" s="189"/>
      <c r="C64" s="50"/>
      <c r="D64" s="198"/>
    </row>
    <row r="65" spans="1:4" ht="13.5" customHeight="1">
      <c r="A65" s="185"/>
      <c r="B65" s="193"/>
      <c r="C65" s="53"/>
      <c r="D65" s="203"/>
    </row>
    <row r="66" spans="1:4" ht="13.5" customHeight="1"/>
  </sheetData>
  <phoneticPr fontId="15"/>
  <pageMargins left="0.78740157480314965" right="0" top="0.39370078740157483" bottom="0" header="0.39370078740157483" footer="0.19685039370078741"/>
  <pageSetup paperSize="9" fitToWidth="1" fitToHeight="1" orientation="portrait" usePrinterDefaults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FF00"/>
  </sheetPr>
  <dimension ref="A1:P63"/>
  <sheetViews>
    <sheetView showGridLines="0" workbookViewId="0">
      <selection activeCell="AD45" sqref="AD45"/>
    </sheetView>
  </sheetViews>
  <sheetFormatPr defaultRowHeight="13.5"/>
  <cols>
    <col min="1" max="16384" width="9" style="34" customWidth="1"/>
  </cols>
  <sheetData>
    <row r="1" spans="1:16" ht="13.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3.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3.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13.5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13.5" customHeight="1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3.5" customHeight="1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13.5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3.5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13.5" customHeigh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ht="13.5" customHeight="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3.5" customHeight="1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3.5" customHeight="1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3.5" customHeight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3.5" customHeight="1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3.5" customHeight="1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3.5" customHeight="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3.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3.5" customHeight="1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3.5" customHeight="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28.9" customHeight="1">
      <c r="A20" s="35"/>
      <c r="B20" s="35"/>
      <c r="C20" s="35"/>
      <c r="D20" s="36"/>
      <c r="E20" s="35"/>
      <c r="F20" s="35"/>
      <c r="G20" s="37" t="s">
        <v>112</v>
      </c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3.5" customHeight="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3.5" customHeight="1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3.5" customHeight="1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3.5" customHeight="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3.5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3.5" customHeight="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3.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3.5" customHeight="1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3.5" customHeight="1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3.5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3.5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13.5" customHeight="1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3.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3.5" customHeight="1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3.5" customHeight="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3.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3.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 ht="13.5" customHeight="1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6" ht="13.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 ht="13.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ht="13.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3.5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6" ht="13.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4" spans="1:16" ht="13.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</row>
    <row r="45" spans="1:16" ht="13.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</row>
    <row r="46" spans="1:16" ht="13.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</row>
    <row r="47" spans="1:16" ht="13.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</row>
    <row r="48" spans="1:16" ht="13.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</row>
    <row r="49" spans="1:16" ht="13.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</row>
    <row r="50" spans="1:16" ht="13.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</row>
    <row r="51" spans="1:16" ht="13.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ht="13.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13.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3.5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</row>
    <row r="55" spans="1:16" ht="13.5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</row>
    <row r="56" spans="1:16" ht="13.5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</row>
    <row r="57" spans="1:16" ht="13.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</row>
    <row r="58" spans="1:16" ht="13.5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</row>
    <row r="59" spans="1:16" ht="13.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</row>
    <row r="60" spans="1:16" ht="13.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</row>
    <row r="61" spans="1:16" ht="13.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</row>
    <row r="62" spans="1:16" ht="13.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</row>
    <row r="63" spans="1:16" ht="13.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</sheetData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0000"/>
  </sheetPr>
  <dimension ref="A1:K31"/>
  <sheetViews>
    <sheetView showGridLines="0" view="pageBreakPreview" topLeftCell="A13" zoomScale="130" zoomScaleSheetLayoutView="130" workbookViewId="0">
      <selection activeCell="AD45" sqref="AD45"/>
    </sheetView>
  </sheetViews>
  <sheetFormatPr defaultRowHeight="13.5"/>
  <cols>
    <col min="1" max="1" width="12.625" style="1" customWidth="1"/>
    <col min="2" max="2" width="18.625" style="1" customWidth="1"/>
    <col min="3" max="3" width="6.625" style="1" customWidth="1"/>
    <col min="4" max="9" width="11.375" style="1" customWidth="1"/>
    <col min="10" max="10" width="10.625" style="1" customWidth="1"/>
    <col min="11" max="11" width="15.625" style="1" customWidth="1"/>
    <col min="12" max="256" width="9" style="1" customWidth="1"/>
    <col min="257" max="257" width="12.625" style="1" customWidth="1"/>
    <col min="258" max="258" width="18.625" style="1" customWidth="1"/>
    <col min="259" max="259" width="6.625" style="1" customWidth="1"/>
    <col min="260" max="265" width="11.375" style="1" customWidth="1"/>
    <col min="266" max="266" width="10.625" style="1" customWidth="1"/>
    <col min="267" max="267" width="15.625" style="1" customWidth="1"/>
    <col min="268" max="512" width="9" style="1" customWidth="1"/>
    <col min="513" max="513" width="12.625" style="1" customWidth="1"/>
    <col min="514" max="514" width="18.625" style="1" customWidth="1"/>
    <col min="515" max="515" width="6.625" style="1" customWidth="1"/>
    <col min="516" max="521" width="11.375" style="1" customWidth="1"/>
    <col min="522" max="522" width="10.625" style="1" customWidth="1"/>
    <col min="523" max="523" width="15.625" style="1" customWidth="1"/>
    <col min="524" max="768" width="9" style="1" customWidth="1"/>
    <col min="769" max="769" width="12.625" style="1" customWidth="1"/>
    <col min="770" max="770" width="18.625" style="1" customWidth="1"/>
    <col min="771" max="771" width="6.625" style="1" customWidth="1"/>
    <col min="772" max="777" width="11.375" style="1" customWidth="1"/>
    <col min="778" max="778" width="10.625" style="1" customWidth="1"/>
    <col min="779" max="779" width="15.625" style="1" customWidth="1"/>
    <col min="780" max="1024" width="9" style="1" customWidth="1"/>
    <col min="1025" max="1025" width="12.625" style="1" customWidth="1"/>
    <col min="1026" max="1026" width="18.625" style="1" customWidth="1"/>
    <col min="1027" max="1027" width="6.625" style="1" customWidth="1"/>
    <col min="1028" max="1033" width="11.375" style="1" customWidth="1"/>
    <col min="1034" max="1034" width="10.625" style="1" customWidth="1"/>
    <col min="1035" max="1035" width="15.625" style="1" customWidth="1"/>
    <col min="1036" max="1280" width="9" style="1" customWidth="1"/>
    <col min="1281" max="1281" width="12.625" style="1" customWidth="1"/>
    <col min="1282" max="1282" width="18.625" style="1" customWidth="1"/>
    <col min="1283" max="1283" width="6.625" style="1" customWidth="1"/>
    <col min="1284" max="1289" width="11.375" style="1" customWidth="1"/>
    <col min="1290" max="1290" width="10.625" style="1" customWidth="1"/>
    <col min="1291" max="1291" width="15.625" style="1" customWidth="1"/>
    <col min="1292" max="1536" width="9" style="1" customWidth="1"/>
    <col min="1537" max="1537" width="12.625" style="1" customWidth="1"/>
    <col min="1538" max="1538" width="18.625" style="1" customWidth="1"/>
    <col min="1539" max="1539" width="6.625" style="1" customWidth="1"/>
    <col min="1540" max="1545" width="11.375" style="1" customWidth="1"/>
    <col min="1546" max="1546" width="10.625" style="1" customWidth="1"/>
    <col min="1547" max="1547" width="15.625" style="1" customWidth="1"/>
    <col min="1548" max="1792" width="9" style="1" customWidth="1"/>
    <col min="1793" max="1793" width="12.625" style="1" customWidth="1"/>
    <col min="1794" max="1794" width="18.625" style="1" customWidth="1"/>
    <col min="1795" max="1795" width="6.625" style="1" customWidth="1"/>
    <col min="1796" max="1801" width="11.375" style="1" customWidth="1"/>
    <col min="1802" max="1802" width="10.625" style="1" customWidth="1"/>
    <col min="1803" max="1803" width="15.625" style="1" customWidth="1"/>
    <col min="1804" max="2048" width="9" style="1" customWidth="1"/>
    <col min="2049" max="2049" width="12.625" style="1" customWidth="1"/>
    <col min="2050" max="2050" width="18.625" style="1" customWidth="1"/>
    <col min="2051" max="2051" width="6.625" style="1" customWidth="1"/>
    <col min="2052" max="2057" width="11.375" style="1" customWidth="1"/>
    <col min="2058" max="2058" width="10.625" style="1" customWidth="1"/>
    <col min="2059" max="2059" width="15.625" style="1" customWidth="1"/>
    <col min="2060" max="2304" width="9" style="1" customWidth="1"/>
    <col min="2305" max="2305" width="12.625" style="1" customWidth="1"/>
    <col min="2306" max="2306" width="18.625" style="1" customWidth="1"/>
    <col min="2307" max="2307" width="6.625" style="1" customWidth="1"/>
    <col min="2308" max="2313" width="11.375" style="1" customWidth="1"/>
    <col min="2314" max="2314" width="10.625" style="1" customWidth="1"/>
    <col min="2315" max="2315" width="15.625" style="1" customWidth="1"/>
    <col min="2316" max="2560" width="9" style="1" customWidth="1"/>
    <col min="2561" max="2561" width="12.625" style="1" customWidth="1"/>
    <col min="2562" max="2562" width="18.625" style="1" customWidth="1"/>
    <col min="2563" max="2563" width="6.625" style="1" customWidth="1"/>
    <col min="2564" max="2569" width="11.375" style="1" customWidth="1"/>
    <col min="2570" max="2570" width="10.625" style="1" customWidth="1"/>
    <col min="2571" max="2571" width="15.625" style="1" customWidth="1"/>
    <col min="2572" max="2816" width="9" style="1" customWidth="1"/>
    <col min="2817" max="2817" width="12.625" style="1" customWidth="1"/>
    <col min="2818" max="2818" width="18.625" style="1" customWidth="1"/>
    <col min="2819" max="2819" width="6.625" style="1" customWidth="1"/>
    <col min="2820" max="2825" width="11.375" style="1" customWidth="1"/>
    <col min="2826" max="2826" width="10.625" style="1" customWidth="1"/>
    <col min="2827" max="2827" width="15.625" style="1" customWidth="1"/>
    <col min="2828" max="3072" width="9" style="1" customWidth="1"/>
    <col min="3073" max="3073" width="12.625" style="1" customWidth="1"/>
    <col min="3074" max="3074" width="18.625" style="1" customWidth="1"/>
    <col min="3075" max="3075" width="6.625" style="1" customWidth="1"/>
    <col min="3076" max="3081" width="11.375" style="1" customWidth="1"/>
    <col min="3082" max="3082" width="10.625" style="1" customWidth="1"/>
    <col min="3083" max="3083" width="15.625" style="1" customWidth="1"/>
    <col min="3084" max="3328" width="9" style="1" customWidth="1"/>
    <col min="3329" max="3329" width="12.625" style="1" customWidth="1"/>
    <col min="3330" max="3330" width="18.625" style="1" customWidth="1"/>
    <col min="3331" max="3331" width="6.625" style="1" customWidth="1"/>
    <col min="3332" max="3337" width="11.375" style="1" customWidth="1"/>
    <col min="3338" max="3338" width="10.625" style="1" customWidth="1"/>
    <col min="3339" max="3339" width="15.625" style="1" customWidth="1"/>
    <col min="3340" max="3584" width="9" style="1" customWidth="1"/>
    <col min="3585" max="3585" width="12.625" style="1" customWidth="1"/>
    <col min="3586" max="3586" width="18.625" style="1" customWidth="1"/>
    <col min="3587" max="3587" width="6.625" style="1" customWidth="1"/>
    <col min="3588" max="3593" width="11.375" style="1" customWidth="1"/>
    <col min="3594" max="3594" width="10.625" style="1" customWidth="1"/>
    <col min="3595" max="3595" width="15.625" style="1" customWidth="1"/>
    <col min="3596" max="3840" width="9" style="1" customWidth="1"/>
    <col min="3841" max="3841" width="12.625" style="1" customWidth="1"/>
    <col min="3842" max="3842" width="18.625" style="1" customWidth="1"/>
    <col min="3843" max="3843" width="6.625" style="1" customWidth="1"/>
    <col min="3844" max="3849" width="11.375" style="1" customWidth="1"/>
    <col min="3850" max="3850" width="10.625" style="1" customWidth="1"/>
    <col min="3851" max="3851" width="15.625" style="1" customWidth="1"/>
    <col min="3852" max="4096" width="9" style="1" customWidth="1"/>
    <col min="4097" max="4097" width="12.625" style="1" customWidth="1"/>
    <col min="4098" max="4098" width="18.625" style="1" customWidth="1"/>
    <col min="4099" max="4099" width="6.625" style="1" customWidth="1"/>
    <col min="4100" max="4105" width="11.375" style="1" customWidth="1"/>
    <col min="4106" max="4106" width="10.625" style="1" customWidth="1"/>
    <col min="4107" max="4107" width="15.625" style="1" customWidth="1"/>
    <col min="4108" max="4352" width="9" style="1" customWidth="1"/>
    <col min="4353" max="4353" width="12.625" style="1" customWidth="1"/>
    <col min="4354" max="4354" width="18.625" style="1" customWidth="1"/>
    <col min="4355" max="4355" width="6.625" style="1" customWidth="1"/>
    <col min="4356" max="4361" width="11.375" style="1" customWidth="1"/>
    <col min="4362" max="4362" width="10.625" style="1" customWidth="1"/>
    <col min="4363" max="4363" width="15.625" style="1" customWidth="1"/>
    <col min="4364" max="4608" width="9" style="1" customWidth="1"/>
    <col min="4609" max="4609" width="12.625" style="1" customWidth="1"/>
    <col min="4610" max="4610" width="18.625" style="1" customWidth="1"/>
    <col min="4611" max="4611" width="6.625" style="1" customWidth="1"/>
    <col min="4612" max="4617" width="11.375" style="1" customWidth="1"/>
    <col min="4618" max="4618" width="10.625" style="1" customWidth="1"/>
    <col min="4619" max="4619" width="15.625" style="1" customWidth="1"/>
    <col min="4620" max="4864" width="9" style="1" customWidth="1"/>
    <col min="4865" max="4865" width="12.625" style="1" customWidth="1"/>
    <col min="4866" max="4866" width="18.625" style="1" customWidth="1"/>
    <col min="4867" max="4867" width="6.625" style="1" customWidth="1"/>
    <col min="4868" max="4873" width="11.375" style="1" customWidth="1"/>
    <col min="4874" max="4874" width="10.625" style="1" customWidth="1"/>
    <col min="4875" max="4875" width="15.625" style="1" customWidth="1"/>
    <col min="4876" max="5120" width="9" style="1" customWidth="1"/>
    <col min="5121" max="5121" width="12.625" style="1" customWidth="1"/>
    <col min="5122" max="5122" width="18.625" style="1" customWidth="1"/>
    <col min="5123" max="5123" width="6.625" style="1" customWidth="1"/>
    <col min="5124" max="5129" width="11.375" style="1" customWidth="1"/>
    <col min="5130" max="5130" width="10.625" style="1" customWidth="1"/>
    <col min="5131" max="5131" width="15.625" style="1" customWidth="1"/>
    <col min="5132" max="5376" width="9" style="1" customWidth="1"/>
    <col min="5377" max="5377" width="12.625" style="1" customWidth="1"/>
    <col min="5378" max="5378" width="18.625" style="1" customWidth="1"/>
    <col min="5379" max="5379" width="6.625" style="1" customWidth="1"/>
    <col min="5380" max="5385" width="11.375" style="1" customWidth="1"/>
    <col min="5386" max="5386" width="10.625" style="1" customWidth="1"/>
    <col min="5387" max="5387" width="15.625" style="1" customWidth="1"/>
    <col min="5388" max="5632" width="9" style="1" customWidth="1"/>
    <col min="5633" max="5633" width="12.625" style="1" customWidth="1"/>
    <col min="5634" max="5634" width="18.625" style="1" customWidth="1"/>
    <col min="5635" max="5635" width="6.625" style="1" customWidth="1"/>
    <col min="5636" max="5641" width="11.375" style="1" customWidth="1"/>
    <col min="5642" max="5642" width="10.625" style="1" customWidth="1"/>
    <col min="5643" max="5643" width="15.625" style="1" customWidth="1"/>
    <col min="5644" max="5888" width="9" style="1" customWidth="1"/>
    <col min="5889" max="5889" width="12.625" style="1" customWidth="1"/>
    <col min="5890" max="5890" width="18.625" style="1" customWidth="1"/>
    <col min="5891" max="5891" width="6.625" style="1" customWidth="1"/>
    <col min="5892" max="5897" width="11.375" style="1" customWidth="1"/>
    <col min="5898" max="5898" width="10.625" style="1" customWidth="1"/>
    <col min="5899" max="5899" width="15.625" style="1" customWidth="1"/>
    <col min="5900" max="6144" width="9" style="1" customWidth="1"/>
    <col min="6145" max="6145" width="12.625" style="1" customWidth="1"/>
    <col min="6146" max="6146" width="18.625" style="1" customWidth="1"/>
    <col min="6147" max="6147" width="6.625" style="1" customWidth="1"/>
    <col min="6148" max="6153" width="11.375" style="1" customWidth="1"/>
    <col min="6154" max="6154" width="10.625" style="1" customWidth="1"/>
    <col min="6155" max="6155" width="15.625" style="1" customWidth="1"/>
    <col min="6156" max="6400" width="9" style="1" customWidth="1"/>
    <col min="6401" max="6401" width="12.625" style="1" customWidth="1"/>
    <col min="6402" max="6402" width="18.625" style="1" customWidth="1"/>
    <col min="6403" max="6403" width="6.625" style="1" customWidth="1"/>
    <col min="6404" max="6409" width="11.375" style="1" customWidth="1"/>
    <col min="6410" max="6410" width="10.625" style="1" customWidth="1"/>
    <col min="6411" max="6411" width="15.625" style="1" customWidth="1"/>
    <col min="6412" max="6656" width="9" style="1" customWidth="1"/>
    <col min="6657" max="6657" width="12.625" style="1" customWidth="1"/>
    <col min="6658" max="6658" width="18.625" style="1" customWidth="1"/>
    <col min="6659" max="6659" width="6.625" style="1" customWidth="1"/>
    <col min="6660" max="6665" width="11.375" style="1" customWidth="1"/>
    <col min="6666" max="6666" width="10.625" style="1" customWidth="1"/>
    <col min="6667" max="6667" width="15.625" style="1" customWidth="1"/>
    <col min="6668" max="6912" width="9" style="1" customWidth="1"/>
    <col min="6913" max="6913" width="12.625" style="1" customWidth="1"/>
    <col min="6914" max="6914" width="18.625" style="1" customWidth="1"/>
    <col min="6915" max="6915" width="6.625" style="1" customWidth="1"/>
    <col min="6916" max="6921" width="11.375" style="1" customWidth="1"/>
    <col min="6922" max="6922" width="10.625" style="1" customWidth="1"/>
    <col min="6923" max="6923" width="15.625" style="1" customWidth="1"/>
    <col min="6924" max="7168" width="9" style="1" customWidth="1"/>
    <col min="7169" max="7169" width="12.625" style="1" customWidth="1"/>
    <col min="7170" max="7170" width="18.625" style="1" customWidth="1"/>
    <col min="7171" max="7171" width="6.625" style="1" customWidth="1"/>
    <col min="7172" max="7177" width="11.375" style="1" customWidth="1"/>
    <col min="7178" max="7178" width="10.625" style="1" customWidth="1"/>
    <col min="7179" max="7179" width="15.625" style="1" customWidth="1"/>
    <col min="7180" max="7424" width="9" style="1" customWidth="1"/>
    <col min="7425" max="7425" width="12.625" style="1" customWidth="1"/>
    <col min="7426" max="7426" width="18.625" style="1" customWidth="1"/>
    <col min="7427" max="7427" width="6.625" style="1" customWidth="1"/>
    <col min="7428" max="7433" width="11.375" style="1" customWidth="1"/>
    <col min="7434" max="7434" width="10.625" style="1" customWidth="1"/>
    <col min="7435" max="7435" width="15.625" style="1" customWidth="1"/>
    <col min="7436" max="7680" width="9" style="1" customWidth="1"/>
    <col min="7681" max="7681" width="12.625" style="1" customWidth="1"/>
    <col min="7682" max="7682" width="18.625" style="1" customWidth="1"/>
    <col min="7683" max="7683" width="6.625" style="1" customWidth="1"/>
    <col min="7684" max="7689" width="11.375" style="1" customWidth="1"/>
    <col min="7690" max="7690" width="10.625" style="1" customWidth="1"/>
    <col min="7691" max="7691" width="15.625" style="1" customWidth="1"/>
    <col min="7692" max="7936" width="9" style="1" customWidth="1"/>
    <col min="7937" max="7937" width="12.625" style="1" customWidth="1"/>
    <col min="7938" max="7938" width="18.625" style="1" customWidth="1"/>
    <col min="7939" max="7939" width="6.625" style="1" customWidth="1"/>
    <col min="7940" max="7945" width="11.375" style="1" customWidth="1"/>
    <col min="7946" max="7946" width="10.625" style="1" customWidth="1"/>
    <col min="7947" max="7947" width="15.625" style="1" customWidth="1"/>
    <col min="7948" max="8192" width="9" style="1" customWidth="1"/>
    <col min="8193" max="8193" width="12.625" style="1" customWidth="1"/>
    <col min="8194" max="8194" width="18.625" style="1" customWidth="1"/>
    <col min="8195" max="8195" width="6.625" style="1" customWidth="1"/>
    <col min="8196" max="8201" width="11.375" style="1" customWidth="1"/>
    <col min="8202" max="8202" width="10.625" style="1" customWidth="1"/>
    <col min="8203" max="8203" width="15.625" style="1" customWidth="1"/>
    <col min="8204" max="8448" width="9" style="1" customWidth="1"/>
    <col min="8449" max="8449" width="12.625" style="1" customWidth="1"/>
    <col min="8450" max="8450" width="18.625" style="1" customWidth="1"/>
    <col min="8451" max="8451" width="6.625" style="1" customWidth="1"/>
    <col min="8452" max="8457" width="11.375" style="1" customWidth="1"/>
    <col min="8458" max="8458" width="10.625" style="1" customWidth="1"/>
    <col min="8459" max="8459" width="15.625" style="1" customWidth="1"/>
    <col min="8460" max="8704" width="9" style="1" customWidth="1"/>
    <col min="8705" max="8705" width="12.625" style="1" customWidth="1"/>
    <col min="8706" max="8706" width="18.625" style="1" customWidth="1"/>
    <col min="8707" max="8707" width="6.625" style="1" customWidth="1"/>
    <col min="8708" max="8713" width="11.375" style="1" customWidth="1"/>
    <col min="8714" max="8714" width="10.625" style="1" customWidth="1"/>
    <col min="8715" max="8715" width="15.625" style="1" customWidth="1"/>
    <col min="8716" max="8960" width="9" style="1" customWidth="1"/>
    <col min="8961" max="8961" width="12.625" style="1" customWidth="1"/>
    <col min="8962" max="8962" width="18.625" style="1" customWidth="1"/>
    <col min="8963" max="8963" width="6.625" style="1" customWidth="1"/>
    <col min="8964" max="8969" width="11.375" style="1" customWidth="1"/>
    <col min="8970" max="8970" width="10.625" style="1" customWidth="1"/>
    <col min="8971" max="8971" width="15.625" style="1" customWidth="1"/>
    <col min="8972" max="9216" width="9" style="1" customWidth="1"/>
    <col min="9217" max="9217" width="12.625" style="1" customWidth="1"/>
    <col min="9218" max="9218" width="18.625" style="1" customWidth="1"/>
    <col min="9219" max="9219" width="6.625" style="1" customWidth="1"/>
    <col min="9220" max="9225" width="11.375" style="1" customWidth="1"/>
    <col min="9226" max="9226" width="10.625" style="1" customWidth="1"/>
    <col min="9227" max="9227" width="15.625" style="1" customWidth="1"/>
    <col min="9228" max="9472" width="9" style="1" customWidth="1"/>
    <col min="9473" max="9473" width="12.625" style="1" customWidth="1"/>
    <col min="9474" max="9474" width="18.625" style="1" customWidth="1"/>
    <col min="9475" max="9475" width="6.625" style="1" customWidth="1"/>
    <col min="9476" max="9481" width="11.375" style="1" customWidth="1"/>
    <col min="9482" max="9482" width="10.625" style="1" customWidth="1"/>
    <col min="9483" max="9483" width="15.625" style="1" customWidth="1"/>
    <col min="9484" max="9728" width="9" style="1" customWidth="1"/>
    <col min="9729" max="9729" width="12.625" style="1" customWidth="1"/>
    <col min="9730" max="9730" width="18.625" style="1" customWidth="1"/>
    <col min="9731" max="9731" width="6.625" style="1" customWidth="1"/>
    <col min="9732" max="9737" width="11.375" style="1" customWidth="1"/>
    <col min="9738" max="9738" width="10.625" style="1" customWidth="1"/>
    <col min="9739" max="9739" width="15.625" style="1" customWidth="1"/>
    <col min="9740" max="9984" width="9" style="1" customWidth="1"/>
    <col min="9985" max="9985" width="12.625" style="1" customWidth="1"/>
    <col min="9986" max="9986" width="18.625" style="1" customWidth="1"/>
    <col min="9987" max="9987" width="6.625" style="1" customWidth="1"/>
    <col min="9988" max="9993" width="11.375" style="1" customWidth="1"/>
    <col min="9994" max="9994" width="10.625" style="1" customWidth="1"/>
    <col min="9995" max="9995" width="15.625" style="1" customWidth="1"/>
    <col min="9996" max="10240" width="9" style="1" customWidth="1"/>
    <col min="10241" max="10241" width="12.625" style="1" customWidth="1"/>
    <col min="10242" max="10242" width="18.625" style="1" customWidth="1"/>
    <col min="10243" max="10243" width="6.625" style="1" customWidth="1"/>
    <col min="10244" max="10249" width="11.375" style="1" customWidth="1"/>
    <col min="10250" max="10250" width="10.625" style="1" customWidth="1"/>
    <col min="10251" max="10251" width="15.625" style="1" customWidth="1"/>
    <col min="10252" max="10496" width="9" style="1" customWidth="1"/>
    <col min="10497" max="10497" width="12.625" style="1" customWidth="1"/>
    <col min="10498" max="10498" width="18.625" style="1" customWidth="1"/>
    <col min="10499" max="10499" width="6.625" style="1" customWidth="1"/>
    <col min="10500" max="10505" width="11.375" style="1" customWidth="1"/>
    <col min="10506" max="10506" width="10.625" style="1" customWidth="1"/>
    <col min="10507" max="10507" width="15.625" style="1" customWidth="1"/>
    <col min="10508" max="10752" width="9" style="1" customWidth="1"/>
    <col min="10753" max="10753" width="12.625" style="1" customWidth="1"/>
    <col min="10754" max="10754" width="18.625" style="1" customWidth="1"/>
    <col min="10755" max="10755" width="6.625" style="1" customWidth="1"/>
    <col min="10756" max="10761" width="11.375" style="1" customWidth="1"/>
    <col min="10762" max="10762" width="10.625" style="1" customWidth="1"/>
    <col min="10763" max="10763" width="15.625" style="1" customWidth="1"/>
    <col min="10764" max="11008" width="9" style="1" customWidth="1"/>
    <col min="11009" max="11009" width="12.625" style="1" customWidth="1"/>
    <col min="11010" max="11010" width="18.625" style="1" customWidth="1"/>
    <col min="11011" max="11011" width="6.625" style="1" customWidth="1"/>
    <col min="11012" max="11017" width="11.375" style="1" customWidth="1"/>
    <col min="11018" max="11018" width="10.625" style="1" customWidth="1"/>
    <col min="11019" max="11019" width="15.625" style="1" customWidth="1"/>
    <col min="11020" max="11264" width="9" style="1" customWidth="1"/>
    <col min="11265" max="11265" width="12.625" style="1" customWidth="1"/>
    <col min="11266" max="11266" width="18.625" style="1" customWidth="1"/>
    <col min="11267" max="11267" width="6.625" style="1" customWidth="1"/>
    <col min="11268" max="11273" width="11.375" style="1" customWidth="1"/>
    <col min="11274" max="11274" width="10.625" style="1" customWidth="1"/>
    <col min="11275" max="11275" width="15.625" style="1" customWidth="1"/>
    <col min="11276" max="11520" width="9" style="1" customWidth="1"/>
    <col min="11521" max="11521" width="12.625" style="1" customWidth="1"/>
    <col min="11522" max="11522" width="18.625" style="1" customWidth="1"/>
    <col min="11523" max="11523" width="6.625" style="1" customWidth="1"/>
    <col min="11524" max="11529" width="11.375" style="1" customWidth="1"/>
    <col min="11530" max="11530" width="10.625" style="1" customWidth="1"/>
    <col min="11531" max="11531" width="15.625" style="1" customWidth="1"/>
    <col min="11532" max="11776" width="9" style="1" customWidth="1"/>
    <col min="11777" max="11777" width="12.625" style="1" customWidth="1"/>
    <col min="11778" max="11778" width="18.625" style="1" customWidth="1"/>
    <col min="11779" max="11779" width="6.625" style="1" customWidth="1"/>
    <col min="11780" max="11785" width="11.375" style="1" customWidth="1"/>
    <col min="11786" max="11786" width="10.625" style="1" customWidth="1"/>
    <col min="11787" max="11787" width="15.625" style="1" customWidth="1"/>
    <col min="11788" max="12032" width="9" style="1" customWidth="1"/>
    <col min="12033" max="12033" width="12.625" style="1" customWidth="1"/>
    <col min="12034" max="12034" width="18.625" style="1" customWidth="1"/>
    <col min="12035" max="12035" width="6.625" style="1" customWidth="1"/>
    <col min="12036" max="12041" width="11.375" style="1" customWidth="1"/>
    <col min="12042" max="12042" width="10.625" style="1" customWidth="1"/>
    <col min="12043" max="12043" width="15.625" style="1" customWidth="1"/>
    <col min="12044" max="12288" width="9" style="1" customWidth="1"/>
    <col min="12289" max="12289" width="12.625" style="1" customWidth="1"/>
    <col min="12290" max="12290" width="18.625" style="1" customWidth="1"/>
    <col min="12291" max="12291" width="6.625" style="1" customWidth="1"/>
    <col min="12292" max="12297" width="11.375" style="1" customWidth="1"/>
    <col min="12298" max="12298" width="10.625" style="1" customWidth="1"/>
    <col min="12299" max="12299" width="15.625" style="1" customWidth="1"/>
    <col min="12300" max="12544" width="9" style="1" customWidth="1"/>
    <col min="12545" max="12545" width="12.625" style="1" customWidth="1"/>
    <col min="12546" max="12546" width="18.625" style="1" customWidth="1"/>
    <col min="12547" max="12547" width="6.625" style="1" customWidth="1"/>
    <col min="12548" max="12553" width="11.375" style="1" customWidth="1"/>
    <col min="12554" max="12554" width="10.625" style="1" customWidth="1"/>
    <col min="12555" max="12555" width="15.625" style="1" customWidth="1"/>
    <col min="12556" max="12800" width="9" style="1" customWidth="1"/>
    <col min="12801" max="12801" width="12.625" style="1" customWidth="1"/>
    <col min="12802" max="12802" width="18.625" style="1" customWidth="1"/>
    <col min="12803" max="12803" width="6.625" style="1" customWidth="1"/>
    <col min="12804" max="12809" width="11.375" style="1" customWidth="1"/>
    <col min="12810" max="12810" width="10.625" style="1" customWidth="1"/>
    <col min="12811" max="12811" width="15.625" style="1" customWidth="1"/>
    <col min="12812" max="13056" width="9" style="1" customWidth="1"/>
    <col min="13057" max="13057" width="12.625" style="1" customWidth="1"/>
    <col min="13058" max="13058" width="18.625" style="1" customWidth="1"/>
    <col min="13059" max="13059" width="6.625" style="1" customWidth="1"/>
    <col min="13060" max="13065" width="11.375" style="1" customWidth="1"/>
    <col min="13066" max="13066" width="10.625" style="1" customWidth="1"/>
    <col min="13067" max="13067" width="15.625" style="1" customWidth="1"/>
    <col min="13068" max="13312" width="9" style="1" customWidth="1"/>
    <col min="13313" max="13313" width="12.625" style="1" customWidth="1"/>
    <col min="13314" max="13314" width="18.625" style="1" customWidth="1"/>
    <col min="13315" max="13315" width="6.625" style="1" customWidth="1"/>
    <col min="13316" max="13321" width="11.375" style="1" customWidth="1"/>
    <col min="13322" max="13322" width="10.625" style="1" customWidth="1"/>
    <col min="13323" max="13323" width="15.625" style="1" customWidth="1"/>
    <col min="13324" max="13568" width="9" style="1" customWidth="1"/>
    <col min="13569" max="13569" width="12.625" style="1" customWidth="1"/>
    <col min="13570" max="13570" width="18.625" style="1" customWidth="1"/>
    <col min="13571" max="13571" width="6.625" style="1" customWidth="1"/>
    <col min="13572" max="13577" width="11.375" style="1" customWidth="1"/>
    <col min="13578" max="13578" width="10.625" style="1" customWidth="1"/>
    <col min="13579" max="13579" width="15.625" style="1" customWidth="1"/>
    <col min="13580" max="13824" width="9" style="1" customWidth="1"/>
    <col min="13825" max="13825" width="12.625" style="1" customWidth="1"/>
    <col min="13826" max="13826" width="18.625" style="1" customWidth="1"/>
    <col min="13827" max="13827" width="6.625" style="1" customWidth="1"/>
    <col min="13828" max="13833" width="11.375" style="1" customWidth="1"/>
    <col min="13834" max="13834" width="10.625" style="1" customWidth="1"/>
    <col min="13835" max="13835" width="15.625" style="1" customWidth="1"/>
    <col min="13836" max="14080" width="9" style="1" customWidth="1"/>
    <col min="14081" max="14081" width="12.625" style="1" customWidth="1"/>
    <col min="14082" max="14082" width="18.625" style="1" customWidth="1"/>
    <col min="14083" max="14083" width="6.625" style="1" customWidth="1"/>
    <col min="14084" max="14089" width="11.375" style="1" customWidth="1"/>
    <col min="14090" max="14090" width="10.625" style="1" customWidth="1"/>
    <col min="14091" max="14091" width="15.625" style="1" customWidth="1"/>
    <col min="14092" max="14336" width="9" style="1" customWidth="1"/>
    <col min="14337" max="14337" width="12.625" style="1" customWidth="1"/>
    <col min="14338" max="14338" width="18.625" style="1" customWidth="1"/>
    <col min="14339" max="14339" width="6.625" style="1" customWidth="1"/>
    <col min="14340" max="14345" width="11.375" style="1" customWidth="1"/>
    <col min="14346" max="14346" width="10.625" style="1" customWidth="1"/>
    <col min="14347" max="14347" width="15.625" style="1" customWidth="1"/>
    <col min="14348" max="14592" width="9" style="1" customWidth="1"/>
    <col min="14593" max="14593" width="12.625" style="1" customWidth="1"/>
    <col min="14594" max="14594" width="18.625" style="1" customWidth="1"/>
    <col min="14595" max="14595" width="6.625" style="1" customWidth="1"/>
    <col min="14596" max="14601" width="11.375" style="1" customWidth="1"/>
    <col min="14602" max="14602" width="10.625" style="1" customWidth="1"/>
    <col min="14603" max="14603" width="15.625" style="1" customWidth="1"/>
    <col min="14604" max="14848" width="9" style="1" customWidth="1"/>
    <col min="14849" max="14849" width="12.625" style="1" customWidth="1"/>
    <col min="14850" max="14850" width="18.625" style="1" customWidth="1"/>
    <col min="14851" max="14851" width="6.625" style="1" customWidth="1"/>
    <col min="14852" max="14857" width="11.375" style="1" customWidth="1"/>
    <col min="14858" max="14858" width="10.625" style="1" customWidth="1"/>
    <col min="14859" max="14859" width="15.625" style="1" customWidth="1"/>
    <col min="14860" max="15104" width="9" style="1" customWidth="1"/>
    <col min="15105" max="15105" width="12.625" style="1" customWidth="1"/>
    <col min="15106" max="15106" width="18.625" style="1" customWidth="1"/>
    <col min="15107" max="15107" width="6.625" style="1" customWidth="1"/>
    <col min="15108" max="15113" width="11.375" style="1" customWidth="1"/>
    <col min="15114" max="15114" width="10.625" style="1" customWidth="1"/>
    <col min="15115" max="15115" width="15.625" style="1" customWidth="1"/>
    <col min="15116" max="15360" width="9" style="1" customWidth="1"/>
    <col min="15361" max="15361" width="12.625" style="1" customWidth="1"/>
    <col min="15362" max="15362" width="18.625" style="1" customWidth="1"/>
    <col min="15363" max="15363" width="6.625" style="1" customWidth="1"/>
    <col min="15364" max="15369" width="11.375" style="1" customWidth="1"/>
    <col min="15370" max="15370" width="10.625" style="1" customWidth="1"/>
    <col min="15371" max="15371" width="15.625" style="1" customWidth="1"/>
    <col min="15372" max="15616" width="9" style="1" customWidth="1"/>
    <col min="15617" max="15617" width="12.625" style="1" customWidth="1"/>
    <col min="15618" max="15618" width="18.625" style="1" customWidth="1"/>
    <col min="15619" max="15619" width="6.625" style="1" customWidth="1"/>
    <col min="15620" max="15625" width="11.375" style="1" customWidth="1"/>
    <col min="15626" max="15626" width="10.625" style="1" customWidth="1"/>
    <col min="15627" max="15627" width="15.625" style="1" customWidth="1"/>
    <col min="15628" max="15872" width="9" style="1" customWidth="1"/>
    <col min="15873" max="15873" width="12.625" style="1" customWidth="1"/>
    <col min="15874" max="15874" width="18.625" style="1" customWidth="1"/>
    <col min="15875" max="15875" width="6.625" style="1" customWidth="1"/>
    <col min="15876" max="15881" width="11.375" style="1" customWidth="1"/>
    <col min="15882" max="15882" width="10.625" style="1" customWidth="1"/>
    <col min="15883" max="15883" width="15.625" style="1" customWidth="1"/>
    <col min="15884" max="16128" width="9" style="1" customWidth="1"/>
    <col min="16129" max="16129" width="12.625" style="1" customWidth="1"/>
    <col min="16130" max="16130" width="18.625" style="1" customWidth="1"/>
    <col min="16131" max="16131" width="6.625" style="1" customWidth="1"/>
    <col min="16132" max="16137" width="11.375" style="1" customWidth="1"/>
    <col min="16138" max="16138" width="10.625" style="1" customWidth="1"/>
    <col min="16139" max="16139" width="15.625" style="1" customWidth="1"/>
    <col min="16140" max="16384" width="9" style="1" customWidth="1"/>
  </cols>
  <sheetData>
    <row r="1" spans="1:11" ht="18" customHeight="1">
      <c r="A1" s="2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3.5" customHeight="1">
      <c r="A2" s="1" t="s">
        <v>344</v>
      </c>
    </row>
    <row r="3" spans="1:11" ht="13.5" customHeight="1">
      <c r="A3" s="1" t="s">
        <v>37</v>
      </c>
    </row>
    <row r="4" spans="1:11" ht="3.95" customHeight="1"/>
    <row r="5" spans="1:11" ht="10.5" customHeight="1">
      <c r="A5" s="204"/>
      <c r="B5" s="73"/>
      <c r="C5" s="73"/>
      <c r="D5" s="73"/>
      <c r="E5" s="73"/>
      <c r="F5" s="73"/>
      <c r="G5" s="73"/>
      <c r="H5" s="73"/>
      <c r="I5" s="73"/>
      <c r="J5" s="73"/>
      <c r="K5" s="222"/>
    </row>
    <row r="6" spans="1:11" ht="10.5" customHeight="1">
      <c r="A6" s="205"/>
      <c r="B6" s="74"/>
      <c r="C6" s="74"/>
      <c r="D6" s="74"/>
      <c r="E6" s="74"/>
      <c r="F6" s="74"/>
      <c r="G6" s="74"/>
      <c r="H6" s="74"/>
      <c r="I6" s="74"/>
      <c r="J6" s="74"/>
      <c r="K6" s="223"/>
    </row>
    <row r="7" spans="1:11" ht="10.5" customHeight="1">
      <c r="A7" s="205"/>
      <c r="B7" s="74"/>
      <c r="C7" s="74"/>
      <c r="D7" s="74"/>
      <c r="E7" s="74"/>
      <c r="F7" s="74"/>
      <c r="G7" s="74"/>
      <c r="H7" s="74"/>
      <c r="I7" s="74"/>
      <c r="J7" s="74"/>
      <c r="K7" s="223"/>
    </row>
    <row r="8" spans="1:11" ht="10.5" customHeight="1">
      <c r="A8" s="206" t="s">
        <v>10</v>
      </c>
      <c r="B8" s="75" t="s">
        <v>12</v>
      </c>
      <c r="C8" s="75" t="s">
        <v>16</v>
      </c>
      <c r="D8" s="75" t="s">
        <v>159</v>
      </c>
      <c r="E8" s="75" t="s">
        <v>161</v>
      </c>
      <c r="F8" s="74"/>
      <c r="G8" s="74"/>
      <c r="H8" s="74"/>
      <c r="I8" s="74"/>
      <c r="J8" s="75" t="s">
        <v>5</v>
      </c>
      <c r="K8" s="224" t="s">
        <v>21</v>
      </c>
    </row>
    <row r="9" spans="1:11" ht="10.5" customHeight="1">
      <c r="A9" s="205"/>
      <c r="B9" s="74"/>
      <c r="C9" s="74"/>
      <c r="D9" s="74" t="s">
        <v>160</v>
      </c>
      <c r="E9" s="74"/>
      <c r="F9" s="74"/>
      <c r="G9" s="74"/>
      <c r="H9" s="74"/>
      <c r="I9" s="74"/>
      <c r="J9" s="74"/>
      <c r="K9" s="223"/>
    </row>
    <row r="10" spans="1:11" ht="10.5" customHeight="1">
      <c r="A10" s="207"/>
      <c r="B10" s="76"/>
      <c r="C10" s="76"/>
      <c r="D10" s="76"/>
      <c r="E10" s="76"/>
      <c r="F10" s="76"/>
      <c r="G10" s="76"/>
      <c r="H10" s="76"/>
      <c r="I10" s="76"/>
      <c r="J10" s="76"/>
      <c r="K10" s="225"/>
    </row>
    <row r="11" spans="1:11" ht="21.95" customHeight="1">
      <c r="A11" s="208" t="s">
        <v>125</v>
      </c>
      <c r="B11" s="212" t="s">
        <v>325</v>
      </c>
      <c r="C11" s="214" t="s">
        <v>47</v>
      </c>
      <c r="D11" s="217"/>
      <c r="E11" s="217"/>
      <c r="F11" s="217"/>
      <c r="G11" s="217"/>
      <c r="H11" s="217"/>
      <c r="I11" s="217"/>
      <c r="J11" s="217"/>
      <c r="K11" s="226"/>
    </row>
    <row r="12" spans="1:11" ht="21.95" customHeight="1">
      <c r="A12" s="209"/>
      <c r="B12" s="213"/>
      <c r="C12" s="215"/>
      <c r="D12" s="218">
        <f>'As切断－数量調書(3,6号線)'!B65</f>
        <v>61.1</v>
      </c>
      <c r="E12" s="218">
        <f>'As切断－数量調書(7号線)'!B65</f>
        <v>84</v>
      </c>
      <c r="F12" s="218"/>
      <c r="G12" s="218"/>
      <c r="H12" s="218"/>
      <c r="I12" s="218"/>
      <c r="J12" s="218">
        <f>D12+E12+F12+G12+H12+I12</f>
        <v>145.1</v>
      </c>
      <c r="K12" s="227"/>
    </row>
    <row r="13" spans="1:11" ht="21.95" customHeight="1">
      <c r="A13" s="209"/>
      <c r="B13" s="213" t="s">
        <v>350</v>
      </c>
      <c r="C13" s="214" t="s">
        <v>47</v>
      </c>
      <c r="D13" s="219"/>
      <c r="E13" s="219"/>
      <c r="F13" s="219"/>
      <c r="G13" s="219"/>
      <c r="H13" s="219"/>
      <c r="I13" s="219"/>
      <c r="J13" s="219"/>
      <c r="K13" s="227"/>
    </row>
    <row r="14" spans="1:11" ht="21.95" customHeight="1">
      <c r="A14" s="209"/>
      <c r="B14" s="213"/>
      <c r="C14" s="215"/>
      <c r="D14" s="218"/>
      <c r="E14" s="218">
        <f>'Co切断－数量調書(7号線)'!B65</f>
        <v>8.6999999999999993</v>
      </c>
      <c r="F14" s="218"/>
      <c r="G14" s="218"/>
      <c r="H14" s="218"/>
      <c r="I14" s="218"/>
      <c r="J14" s="218">
        <f>D14+E14+F14+G14+H14+I14</f>
        <v>8.6999999999999993</v>
      </c>
      <c r="K14" s="227"/>
    </row>
    <row r="15" spans="1:11" ht="21.95" customHeight="1">
      <c r="A15" s="209" t="s">
        <v>13</v>
      </c>
      <c r="B15" s="213" t="s">
        <v>325</v>
      </c>
      <c r="C15" s="214" t="s">
        <v>41</v>
      </c>
      <c r="D15" s="219"/>
      <c r="E15" s="219"/>
      <c r="F15" s="219"/>
      <c r="G15" s="219"/>
      <c r="H15" s="219"/>
      <c r="I15" s="219"/>
      <c r="J15" s="219"/>
      <c r="K15" s="227"/>
    </row>
    <row r="16" spans="1:11" ht="21.95" customHeight="1">
      <c r="A16" s="209"/>
      <c r="B16" s="213"/>
      <c r="C16" s="215"/>
      <c r="D16" s="218">
        <f>'As破砕－数量調書(3,6号線)'!B65</f>
        <v>425.1</v>
      </c>
      <c r="E16" s="218">
        <f>'As破砕－数量調書(7号線)'!B65</f>
        <v>574.29999999999995</v>
      </c>
      <c r="F16" s="218"/>
      <c r="G16" s="218"/>
      <c r="H16" s="218"/>
      <c r="I16" s="218"/>
      <c r="J16" s="218">
        <f>D16+E16+F16+G16+H16+I16</f>
        <v>999.4</v>
      </c>
      <c r="K16" s="227"/>
    </row>
    <row r="17" spans="1:11" ht="21.95" customHeight="1">
      <c r="A17" s="209"/>
      <c r="B17" s="213" t="s">
        <v>350</v>
      </c>
      <c r="C17" s="214" t="s">
        <v>41</v>
      </c>
      <c r="D17" s="219"/>
      <c r="E17" s="219"/>
      <c r="F17" s="219"/>
      <c r="G17" s="219"/>
      <c r="H17" s="219"/>
      <c r="I17" s="219"/>
      <c r="J17" s="219"/>
      <c r="K17" s="227"/>
    </row>
    <row r="18" spans="1:11" ht="21.95" customHeight="1">
      <c r="A18" s="209"/>
      <c r="B18" s="213"/>
      <c r="C18" s="215"/>
      <c r="D18" s="218"/>
      <c r="E18" s="218">
        <f>'Co破砕－数量調書(7号線)'!B65</f>
        <v>6.2</v>
      </c>
      <c r="F18" s="218"/>
      <c r="G18" s="218"/>
      <c r="H18" s="218"/>
      <c r="I18" s="218"/>
      <c r="J18" s="218">
        <f>D18+E18+F18+G18+H18+I18</f>
        <v>6.2</v>
      </c>
      <c r="K18" s="227"/>
    </row>
    <row r="19" spans="1:11" ht="21.95" customHeight="1">
      <c r="A19" s="209"/>
      <c r="B19" s="213"/>
      <c r="C19" s="214"/>
      <c r="D19" s="219"/>
      <c r="E19" s="219"/>
      <c r="F19" s="219"/>
      <c r="G19" s="219"/>
      <c r="H19" s="219"/>
      <c r="I19" s="219"/>
      <c r="J19" s="219"/>
      <c r="K19" s="227"/>
    </row>
    <row r="20" spans="1:11" ht="21.95" customHeight="1">
      <c r="A20" s="209"/>
      <c r="B20" s="213"/>
      <c r="C20" s="215"/>
      <c r="D20" s="218"/>
      <c r="E20" s="218"/>
      <c r="F20" s="218"/>
      <c r="G20" s="218"/>
      <c r="H20" s="218"/>
      <c r="I20" s="218"/>
      <c r="J20" s="218"/>
      <c r="K20" s="227"/>
    </row>
    <row r="21" spans="1:11" ht="21.95" customHeight="1">
      <c r="A21" s="209"/>
      <c r="B21" s="213"/>
      <c r="C21" s="214"/>
      <c r="D21" s="219"/>
      <c r="E21" s="219"/>
      <c r="F21" s="219"/>
      <c r="G21" s="219"/>
      <c r="H21" s="219"/>
      <c r="I21" s="219"/>
      <c r="J21" s="219"/>
      <c r="K21" s="227"/>
    </row>
    <row r="22" spans="1:11" ht="21.95" customHeight="1">
      <c r="A22" s="209"/>
      <c r="B22" s="213"/>
      <c r="C22" s="215"/>
      <c r="D22" s="218"/>
      <c r="E22" s="218"/>
      <c r="F22" s="218"/>
      <c r="G22" s="218"/>
      <c r="H22" s="218"/>
      <c r="I22" s="218"/>
      <c r="J22" s="218"/>
      <c r="K22" s="227"/>
    </row>
    <row r="23" spans="1:11" ht="21.95" customHeight="1">
      <c r="A23" s="209"/>
      <c r="B23" s="213"/>
      <c r="C23" s="214"/>
      <c r="D23" s="219"/>
      <c r="E23" s="220"/>
      <c r="F23" s="220"/>
      <c r="G23" s="220"/>
      <c r="H23" s="220"/>
      <c r="I23" s="220"/>
      <c r="J23" s="220"/>
      <c r="K23" s="228"/>
    </row>
    <row r="24" spans="1:11" ht="21.95" customHeight="1">
      <c r="A24" s="209"/>
      <c r="B24" s="213"/>
      <c r="C24" s="215"/>
      <c r="D24" s="218"/>
      <c r="E24" s="218"/>
      <c r="F24" s="218"/>
      <c r="G24" s="218"/>
      <c r="H24" s="218"/>
      <c r="I24" s="218"/>
      <c r="J24" s="218"/>
      <c r="K24" s="227"/>
    </row>
    <row r="25" spans="1:11" ht="21.95" customHeight="1">
      <c r="A25" s="210"/>
      <c r="B25" s="78"/>
      <c r="C25" s="83"/>
      <c r="D25" s="219"/>
      <c r="E25" s="221"/>
      <c r="F25" s="221"/>
      <c r="G25" s="221"/>
      <c r="H25" s="221"/>
      <c r="I25" s="221"/>
      <c r="J25" s="219"/>
      <c r="K25" s="229"/>
    </row>
    <row r="26" spans="1:11" ht="21.95" customHeight="1">
      <c r="A26" s="211"/>
      <c r="B26" s="79"/>
      <c r="C26" s="84"/>
      <c r="D26" s="218"/>
      <c r="E26" s="218"/>
      <c r="F26" s="218"/>
      <c r="G26" s="218"/>
      <c r="H26" s="218"/>
      <c r="I26" s="218"/>
      <c r="J26" s="218"/>
      <c r="K26" s="228"/>
    </row>
    <row r="27" spans="1:11" ht="21.95" customHeight="1">
      <c r="A27" s="209"/>
      <c r="B27" s="213"/>
      <c r="C27" s="216"/>
      <c r="D27" s="219"/>
      <c r="E27" s="219"/>
      <c r="F27" s="219"/>
      <c r="G27" s="219"/>
      <c r="H27" s="219"/>
      <c r="I27" s="219"/>
      <c r="J27" s="219"/>
      <c r="K27" s="227"/>
    </row>
    <row r="28" spans="1:11" ht="21.95" customHeight="1">
      <c r="A28" s="209"/>
      <c r="B28" s="213"/>
      <c r="C28" s="215"/>
      <c r="D28" s="218"/>
      <c r="E28" s="218"/>
      <c r="F28" s="218"/>
      <c r="G28" s="218"/>
      <c r="H28" s="218"/>
      <c r="I28" s="218"/>
      <c r="J28" s="218"/>
      <c r="K28" s="227"/>
    </row>
    <row r="29" spans="1:11" ht="21.95" customHeight="1">
      <c r="A29" s="209"/>
      <c r="B29" s="213"/>
      <c r="C29" s="216"/>
      <c r="D29" s="219"/>
      <c r="E29" s="219"/>
      <c r="F29" s="219"/>
      <c r="G29" s="219"/>
      <c r="H29" s="219"/>
      <c r="I29" s="219"/>
      <c r="J29" s="219"/>
      <c r="K29" s="227"/>
    </row>
    <row r="30" spans="1:11" ht="21.95" customHeight="1">
      <c r="A30" s="209"/>
      <c r="B30" s="213"/>
      <c r="C30" s="215"/>
      <c r="D30" s="218"/>
      <c r="E30" s="218"/>
      <c r="F30" s="218"/>
      <c r="G30" s="218"/>
      <c r="H30" s="218"/>
      <c r="I30" s="218"/>
      <c r="J30" s="218"/>
      <c r="K30" s="227"/>
    </row>
    <row r="31" spans="1:11" ht="3.95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5"/>
  <printOptions horizontalCentered="1"/>
  <pageMargins left="0.59055118110236227" right="0.59055118110236227" top="0.78740157480314965" bottom="0" header="0.39370078740157483" footer="0.19685039370078741"/>
  <pageSetup paperSize="9" fitToWidth="1" fitToHeight="1" pageOrder="overThenDown" orientation="landscape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FF00"/>
  </sheetPr>
  <dimension ref="A1:P63"/>
  <sheetViews>
    <sheetView showGridLines="0" workbookViewId="0">
      <selection activeCell="AD45" sqref="AD45"/>
    </sheetView>
  </sheetViews>
  <sheetFormatPr defaultRowHeight="13.5"/>
  <cols>
    <col min="1" max="16384" width="9" style="34" customWidth="1"/>
  </cols>
  <sheetData>
    <row r="1" spans="1:16" ht="13.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3.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3.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13.5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13.5" customHeight="1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3.5" customHeight="1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13.5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3.5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13.5" customHeigh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ht="13.5" customHeight="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3.5" customHeight="1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3.5" customHeight="1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3.5" customHeight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3.5" customHeight="1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3.5" customHeight="1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3.5" customHeight="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3.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3.5" customHeight="1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3.5" customHeight="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28.9" customHeight="1">
      <c r="A20" s="35"/>
      <c r="B20" s="35"/>
      <c r="C20" s="35"/>
      <c r="D20" s="36"/>
      <c r="E20" s="35"/>
      <c r="F20" s="35"/>
      <c r="G20" s="37" t="s">
        <v>88</v>
      </c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3.5" customHeight="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3.5" customHeight="1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3.5" customHeight="1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3.5" customHeight="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3.5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3.5" customHeight="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3.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3.5" customHeight="1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3.5" customHeight="1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3.5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3.5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13.5" customHeight="1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3.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3.5" customHeight="1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3.5" customHeight="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3.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3.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 ht="13.5" customHeight="1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6" ht="13.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 ht="13.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ht="13.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3.5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6" ht="13.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4" spans="1:16" ht="13.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</row>
    <row r="45" spans="1:16" ht="13.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</row>
    <row r="46" spans="1:16" ht="13.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</row>
    <row r="47" spans="1:16" ht="13.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</row>
    <row r="48" spans="1:16" ht="13.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</row>
    <row r="49" spans="1:16" ht="13.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</row>
    <row r="50" spans="1:16" ht="13.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</row>
    <row r="51" spans="1:16" ht="13.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ht="13.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13.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3.5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</row>
    <row r="55" spans="1:16" ht="13.5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</row>
    <row r="56" spans="1:16" ht="13.5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</row>
    <row r="57" spans="1:16" ht="13.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</row>
    <row r="58" spans="1:16" ht="13.5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</row>
    <row r="59" spans="1:16" ht="13.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</row>
    <row r="60" spans="1:16" ht="13.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</row>
    <row r="61" spans="1:16" ht="13.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</row>
    <row r="62" spans="1:16" ht="13.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</row>
    <row r="63" spans="1:16" ht="13.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</sheetData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5"/>
  <sheetViews>
    <sheetView showGridLines="0" view="pageBreakPreview" topLeftCell="A28" zoomScaleSheetLayoutView="100" workbookViewId="0">
      <selection activeCell="AD45" sqref="AD45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34" t="s">
        <v>300</v>
      </c>
    </row>
    <row r="3" spans="1:3">
      <c r="A3" s="34" t="s">
        <v>317</v>
      </c>
    </row>
    <row r="4" spans="1:3">
      <c r="A4" s="34" t="s">
        <v>27</v>
      </c>
    </row>
    <row r="5" spans="1:3" ht="13.7" customHeight="1">
      <c r="A5" s="1" t="s">
        <v>8</v>
      </c>
      <c r="C5" s="253"/>
    </row>
    <row r="6" spans="1:3" ht="14.25">
      <c r="A6" s="1"/>
      <c r="C6" s="253" t="s">
        <v>114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231" t="s">
        <v>135</v>
      </c>
      <c r="B8" s="245"/>
      <c r="C8" s="255"/>
    </row>
    <row r="9" spans="1:3" ht="12.95" customHeight="1">
      <c r="A9" s="231"/>
      <c r="B9" s="246">
        <v>17.399999999999999</v>
      </c>
      <c r="C9" s="255"/>
    </row>
    <row r="10" spans="1:3" ht="12.95" customHeight="1">
      <c r="A10" s="232" t="s">
        <v>311</v>
      </c>
      <c r="B10" s="247"/>
      <c r="C10" s="256"/>
    </row>
    <row r="11" spans="1:3" ht="12.95" customHeight="1">
      <c r="A11" s="233"/>
      <c r="B11" s="248">
        <v>6</v>
      </c>
      <c r="C11" s="257"/>
    </row>
    <row r="12" spans="1:3" ht="12.95" customHeight="1">
      <c r="A12" s="232" t="s">
        <v>312</v>
      </c>
      <c r="B12" s="247"/>
      <c r="C12" s="256"/>
    </row>
    <row r="13" spans="1:3" ht="12.95" customHeight="1">
      <c r="A13" s="233"/>
      <c r="B13" s="248">
        <v>20.9</v>
      </c>
      <c r="C13" s="257"/>
    </row>
    <row r="14" spans="1:3" ht="12.95" customHeight="1">
      <c r="A14" s="232" t="s">
        <v>76</v>
      </c>
      <c r="B14" s="247"/>
      <c r="C14" s="256"/>
    </row>
    <row r="15" spans="1:3" ht="12.95" customHeight="1">
      <c r="A15" s="233"/>
      <c r="B15" s="248">
        <v>6.1</v>
      </c>
      <c r="C15" s="257"/>
    </row>
    <row r="16" spans="1:3" ht="12.95" customHeight="1">
      <c r="A16" s="232" t="s">
        <v>153</v>
      </c>
      <c r="B16" s="247"/>
      <c r="C16" s="258"/>
    </row>
    <row r="17" spans="1:3" ht="12.95" customHeight="1">
      <c r="A17" s="233"/>
      <c r="B17" s="246">
        <v>10.7</v>
      </c>
      <c r="C17" s="256"/>
    </row>
    <row r="18" spans="1:3" ht="12.95" customHeight="1">
      <c r="A18" s="234"/>
      <c r="B18" s="247"/>
      <c r="C18" s="258"/>
    </row>
    <row r="19" spans="1:3" ht="12.95" customHeight="1">
      <c r="A19" s="235"/>
      <c r="B19" s="248"/>
      <c r="C19" s="258"/>
    </row>
    <row r="20" spans="1:3" ht="12.95" customHeight="1">
      <c r="A20" s="231"/>
      <c r="B20" s="245"/>
      <c r="C20" s="255"/>
    </row>
    <row r="21" spans="1:3" ht="12.95" customHeight="1">
      <c r="A21" s="231"/>
      <c r="B21" s="246"/>
      <c r="C21" s="255"/>
    </row>
    <row r="22" spans="1:3" ht="12.95" customHeight="1">
      <c r="A22" s="234"/>
      <c r="B22" s="247"/>
      <c r="C22" s="256"/>
    </row>
    <row r="23" spans="1:3" ht="12.95" customHeight="1">
      <c r="A23" s="235"/>
      <c r="B23" s="248"/>
      <c r="C23" s="257"/>
    </row>
    <row r="24" spans="1:3" ht="12.95" customHeight="1">
      <c r="A24" s="234"/>
      <c r="B24" s="247"/>
      <c r="C24" s="256"/>
    </row>
    <row r="25" spans="1:3" ht="12.95" customHeight="1">
      <c r="A25" s="235"/>
      <c r="B25" s="248"/>
      <c r="C25" s="257"/>
    </row>
    <row r="26" spans="1:3" ht="12.95" customHeight="1">
      <c r="A26" s="234"/>
      <c r="B26" s="247"/>
      <c r="C26" s="256"/>
    </row>
    <row r="27" spans="1:3" ht="12.95" customHeight="1">
      <c r="A27" s="235"/>
      <c r="B27" s="248"/>
      <c r="C27" s="257"/>
    </row>
    <row r="28" spans="1:3" ht="12.95" customHeight="1">
      <c r="A28" s="236"/>
      <c r="B28" s="247"/>
      <c r="C28" s="256"/>
    </row>
    <row r="29" spans="1:3" ht="12.75" customHeight="1">
      <c r="A29" s="237"/>
      <c r="B29" s="248"/>
      <c r="C29" s="257"/>
    </row>
    <row r="30" spans="1:3" ht="12.95" customHeight="1">
      <c r="A30" s="238"/>
      <c r="B30" s="247"/>
      <c r="C30" s="258"/>
    </row>
    <row r="31" spans="1:3" ht="12.95" customHeight="1">
      <c r="A31" s="238"/>
      <c r="B31" s="248"/>
      <c r="C31" s="258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9"/>
      <c r="B46" s="247"/>
      <c r="C46" s="258"/>
    </row>
    <row r="47" spans="1:3" ht="12.75" customHeight="1">
      <c r="A47" s="239"/>
      <c r="B47" s="248"/>
      <c r="C47" s="258"/>
    </row>
    <row r="48" spans="1:3" ht="12.95" customHeight="1">
      <c r="A48" s="238"/>
      <c r="B48" s="247"/>
      <c r="C48" s="258"/>
    </row>
    <row r="49" spans="1:3" ht="12.95" customHeight="1">
      <c r="A49" s="238"/>
      <c r="B49" s="248"/>
      <c r="C49" s="258"/>
    </row>
    <row r="50" spans="1:3" ht="12.95" customHeight="1">
      <c r="A50" s="239"/>
      <c r="B50" s="247"/>
      <c r="C50" s="258"/>
    </row>
    <row r="51" spans="1:3" ht="12.95" customHeight="1">
      <c r="A51" s="236"/>
      <c r="B51" s="246"/>
      <c r="C51" s="256"/>
    </row>
    <row r="52" spans="1:3" ht="12.95" customHeight="1">
      <c r="A52" s="239"/>
      <c r="B52" s="247"/>
      <c r="C52" s="258"/>
    </row>
    <row r="53" spans="1:3" ht="12.95" customHeight="1">
      <c r="A53" s="236"/>
      <c r="B53" s="246"/>
      <c r="C53" s="256"/>
    </row>
    <row r="54" spans="1:3" ht="12.95" customHeight="1">
      <c r="A54" s="239"/>
      <c r="B54" s="247"/>
      <c r="C54" s="258"/>
    </row>
    <row r="55" spans="1:3" ht="12.95" customHeight="1">
      <c r="A55" s="236"/>
      <c r="B55" s="246"/>
      <c r="C55" s="256"/>
    </row>
    <row r="56" spans="1:3" ht="12.95" customHeight="1">
      <c r="A56" s="234"/>
      <c r="B56" s="247"/>
      <c r="C56" s="256"/>
    </row>
    <row r="57" spans="1:3" ht="12.95" customHeight="1">
      <c r="A57" s="235"/>
      <c r="B57" s="248"/>
      <c r="C57" s="257"/>
    </row>
    <row r="58" spans="1:3" ht="12.95" customHeight="1">
      <c r="A58" s="239"/>
      <c r="B58" s="247"/>
      <c r="C58" s="258"/>
    </row>
    <row r="59" spans="1:3" ht="12.95" customHeight="1">
      <c r="A59" s="239"/>
      <c r="B59" s="248"/>
      <c r="C59" s="258"/>
    </row>
    <row r="60" spans="1:3" ht="12.95" customHeight="1">
      <c r="A60" s="231"/>
      <c r="B60" s="246"/>
      <c r="C60" s="255"/>
    </row>
    <row r="61" spans="1:3" ht="12.95" customHeight="1">
      <c r="A61" s="240"/>
      <c r="B61" s="249"/>
      <c r="C61" s="259"/>
    </row>
    <row r="62" spans="1:3" ht="14.1" customHeight="1">
      <c r="A62" s="241"/>
      <c r="B62" s="250"/>
      <c r="C62" s="260"/>
    </row>
    <row r="63" spans="1:3" ht="14.1" customHeight="1">
      <c r="A63" s="242" t="s">
        <v>14</v>
      </c>
      <c r="B63" s="251">
        <f>SUM(B8:B61)</f>
        <v>61.1</v>
      </c>
      <c r="C63" s="261"/>
    </row>
    <row r="64" spans="1:3" ht="14.1" customHeight="1">
      <c r="A64" s="243"/>
      <c r="B64" s="252"/>
      <c r="C64" s="262"/>
    </row>
    <row r="65" spans="1:3" ht="14.1" customHeight="1">
      <c r="A65" s="242" t="s">
        <v>31</v>
      </c>
      <c r="B65" s="251">
        <f>B63</f>
        <v>61.1</v>
      </c>
      <c r="C65" s="261"/>
    </row>
  </sheetData>
  <mergeCells count="54">
    <mergeCell ref="A8:A9"/>
    <mergeCell ref="C8:C9"/>
    <mergeCell ref="A10:A11"/>
    <mergeCell ref="C10:C11"/>
    <mergeCell ref="A12:A13"/>
    <mergeCell ref="C12:C13"/>
    <mergeCell ref="A14:A15"/>
    <mergeCell ref="C14:C15"/>
    <mergeCell ref="A16:A17"/>
    <mergeCell ref="C16:C17"/>
    <mergeCell ref="A18:A19"/>
    <mergeCell ref="C18:C19"/>
    <mergeCell ref="A20:A21"/>
    <mergeCell ref="C20:C21"/>
    <mergeCell ref="A22:A23"/>
    <mergeCell ref="C22:C23"/>
    <mergeCell ref="A24:A25"/>
    <mergeCell ref="C24:C25"/>
    <mergeCell ref="A26:A27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  <mergeCell ref="A58:A59"/>
    <mergeCell ref="C58:C59"/>
    <mergeCell ref="A60:A61"/>
    <mergeCell ref="C60:C61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5"/>
  <sheetViews>
    <sheetView showGridLines="0" view="pageBreakPreview" topLeftCell="A25" zoomScaleSheetLayoutView="100" workbookViewId="0">
      <selection activeCell="AD45" sqref="AD45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34" t="s">
        <v>152</v>
      </c>
    </row>
    <row r="3" spans="1:3">
      <c r="A3" s="34" t="s">
        <v>317</v>
      </c>
    </row>
    <row r="4" spans="1:3">
      <c r="A4" s="34" t="s">
        <v>27</v>
      </c>
    </row>
    <row r="5" spans="1:3" ht="13.7" customHeight="1">
      <c r="A5" s="1" t="s">
        <v>8</v>
      </c>
      <c r="C5" s="253"/>
    </row>
    <row r="6" spans="1:3" ht="14.25">
      <c r="A6" s="1"/>
      <c r="C6" s="253" t="s">
        <v>114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231" t="s">
        <v>162</v>
      </c>
      <c r="B8" s="245"/>
      <c r="C8" s="255"/>
    </row>
    <row r="9" spans="1:3" ht="12.95" customHeight="1">
      <c r="A9" s="231"/>
      <c r="B9" s="246">
        <v>16</v>
      </c>
      <c r="C9" s="255"/>
    </row>
    <row r="10" spans="1:3" ht="12.95" customHeight="1">
      <c r="A10" s="232" t="s">
        <v>313</v>
      </c>
      <c r="B10" s="247"/>
      <c r="C10" s="256"/>
    </row>
    <row r="11" spans="1:3" ht="12.95" customHeight="1">
      <c r="A11" s="233"/>
      <c r="B11" s="248">
        <v>12.9</v>
      </c>
      <c r="C11" s="257"/>
    </row>
    <row r="12" spans="1:3" ht="12.95" customHeight="1">
      <c r="A12" s="232" t="s">
        <v>214</v>
      </c>
      <c r="B12" s="247"/>
      <c r="C12" s="256"/>
    </row>
    <row r="13" spans="1:3" ht="12.95" customHeight="1">
      <c r="A13" s="233"/>
      <c r="B13" s="248">
        <v>8.1</v>
      </c>
      <c r="C13" s="257"/>
    </row>
    <row r="14" spans="1:3" ht="12.95" customHeight="1">
      <c r="A14" s="232" t="s">
        <v>318</v>
      </c>
      <c r="B14" s="247"/>
      <c r="C14" s="256"/>
    </row>
    <row r="15" spans="1:3" ht="12.95" customHeight="1">
      <c r="A15" s="233"/>
      <c r="B15" s="248">
        <v>8.6</v>
      </c>
      <c r="C15" s="257"/>
    </row>
    <row r="16" spans="1:3" ht="12.95" customHeight="1">
      <c r="A16" s="232" t="s">
        <v>316</v>
      </c>
      <c r="B16" s="247"/>
      <c r="C16" s="258"/>
    </row>
    <row r="17" spans="1:3" ht="12.95" customHeight="1">
      <c r="A17" s="233"/>
      <c r="B17" s="246">
        <v>16.8</v>
      </c>
      <c r="C17" s="256"/>
    </row>
    <row r="18" spans="1:3" ht="12.95" customHeight="1">
      <c r="A18" s="232" t="s">
        <v>45</v>
      </c>
      <c r="B18" s="247"/>
      <c r="C18" s="258"/>
    </row>
    <row r="19" spans="1:3" ht="12.95" customHeight="1">
      <c r="A19" s="233"/>
      <c r="B19" s="246">
        <v>13.1</v>
      </c>
      <c r="C19" s="258"/>
    </row>
    <row r="20" spans="1:3" ht="12.95" customHeight="1">
      <c r="A20" s="232" t="s">
        <v>187</v>
      </c>
      <c r="B20" s="247"/>
      <c r="C20" s="255"/>
    </row>
    <row r="21" spans="1:3" ht="12.95" customHeight="1">
      <c r="A21" s="233"/>
      <c r="B21" s="246">
        <v>8.5</v>
      </c>
      <c r="C21" s="255"/>
    </row>
    <row r="22" spans="1:3" ht="12.95" customHeight="1">
      <c r="A22" s="234"/>
      <c r="B22" s="247"/>
      <c r="C22" s="256"/>
    </row>
    <row r="23" spans="1:3" ht="12.95" customHeight="1">
      <c r="A23" s="235"/>
      <c r="B23" s="248"/>
      <c r="C23" s="257"/>
    </row>
    <row r="24" spans="1:3" ht="12.95" customHeight="1">
      <c r="A24" s="234"/>
      <c r="B24" s="247"/>
      <c r="C24" s="256"/>
    </row>
    <row r="25" spans="1:3" ht="12.95" customHeight="1">
      <c r="A25" s="235"/>
      <c r="B25" s="248"/>
      <c r="C25" s="257"/>
    </row>
    <row r="26" spans="1:3" ht="12.95" customHeight="1">
      <c r="A26" s="234"/>
      <c r="B26" s="247"/>
      <c r="C26" s="256"/>
    </row>
    <row r="27" spans="1:3" ht="12.95" customHeight="1">
      <c r="A27" s="235"/>
      <c r="B27" s="248"/>
      <c r="C27" s="257"/>
    </row>
    <row r="28" spans="1:3" ht="12.95" customHeight="1">
      <c r="A28" s="236"/>
      <c r="B28" s="247"/>
      <c r="C28" s="256"/>
    </row>
    <row r="29" spans="1:3" ht="12.75" customHeight="1">
      <c r="A29" s="237"/>
      <c r="B29" s="248"/>
      <c r="C29" s="257"/>
    </row>
    <row r="30" spans="1:3" ht="12.95" customHeight="1">
      <c r="A30" s="238"/>
      <c r="B30" s="247"/>
      <c r="C30" s="258"/>
    </row>
    <row r="31" spans="1:3" ht="12.95" customHeight="1">
      <c r="A31" s="238"/>
      <c r="B31" s="248"/>
      <c r="C31" s="258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9"/>
      <c r="B46" s="247"/>
      <c r="C46" s="258"/>
    </row>
    <row r="47" spans="1:3" ht="12.75" customHeight="1">
      <c r="A47" s="239"/>
      <c r="B47" s="248"/>
      <c r="C47" s="258"/>
    </row>
    <row r="48" spans="1:3" ht="12.75" customHeight="1">
      <c r="A48" s="239"/>
      <c r="B48" s="247"/>
      <c r="C48" s="258"/>
    </row>
    <row r="49" spans="1:3" ht="12.75" customHeight="1">
      <c r="A49" s="239"/>
      <c r="B49" s="248"/>
      <c r="C49" s="258"/>
    </row>
    <row r="50" spans="1:3" ht="12.75" customHeight="1">
      <c r="A50" s="239"/>
      <c r="B50" s="247"/>
      <c r="C50" s="258"/>
    </row>
    <row r="51" spans="1:3" ht="12.75" customHeight="1">
      <c r="A51" s="239"/>
      <c r="B51" s="248"/>
      <c r="C51" s="258"/>
    </row>
    <row r="52" spans="1:3" ht="12.95" customHeight="1">
      <c r="A52" s="238"/>
      <c r="B52" s="247"/>
      <c r="C52" s="258"/>
    </row>
    <row r="53" spans="1:3" ht="12.95" customHeight="1">
      <c r="A53" s="238"/>
      <c r="B53" s="248"/>
      <c r="C53" s="258"/>
    </row>
    <row r="54" spans="1:3" ht="12.95" customHeight="1">
      <c r="A54" s="239"/>
      <c r="B54" s="247"/>
      <c r="C54" s="258"/>
    </row>
    <row r="55" spans="1:3" ht="12.95" customHeight="1">
      <c r="A55" s="236"/>
      <c r="B55" s="246"/>
      <c r="C55" s="256"/>
    </row>
    <row r="56" spans="1:3" ht="12.95" customHeight="1">
      <c r="A56" s="234"/>
      <c r="B56" s="247"/>
      <c r="C56" s="256"/>
    </row>
    <row r="57" spans="1:3" ht="12.95" customHeight="1">
      <c r="A57" s="235"/>
      <c r="B57" s="248"/>
      <c r="C57" s="257"/>
    </row>
    <row r="58" spans="1:3" ht="12.95" customHeight="1">
      <c r="A58" s="239"/>
      <c r="B58" s="247"/>
      <c r="C58" s="258"/>
    </row>
    <row r="59" spans="1:3" ht="12.95" customHeight="1">
      <c r="A59" s="239"/>
      <c r="B59" s="248"/>
      <c r="C59" s="258"/>
    </row>
    <row r="60" spans="1:3" ht="12.95" customHeight="1">
      <c r="A60" s="231"/>
      <c r="B60" s="246"/>
      <c r="C60" s="255"/>
    </row>
    <row r="61" spans="1:3" ht="12.95" customHeight="1">
      <c r="A61" s="240"/>
      <c r="B61" s="249"/>
      <c r="C61" s="259"/>
    </row>
    <row r="62" spans="1:3" ht="14.1" customHeight="1">
      <c r="A62" s="241"/>
      <c r="B62" s="250"/>
      <c r="C62" s="260"/>
    </row>
    <row r="63" spans="1:3" ht="14.1" customHeight="1">
      <c r="A63" s="242" t="s">
        <v>14</v>
      </c>
      <c r="B63" s="251">
        <f>SUM(B8:B61)</f>
        <v>84</v>
      </c>
      <c r="C63" s="261"/>
    </row>
    <row r="64" spans="1:3" ht="14.1" customHeight="1">
      <c r="A64" s="243"/>
      <c r="B64" s="252"/>
      <c r="C64" s="262"/>
    </row>
    <row r="65" spans="1:3" ht="14.1" customHeight="1">
      <c r="A65" s="242" t="s">
        <v>31</v>
      </c>
      <c r="B65" s="251">
        <f>B63</f>
        <v>84</v>
      </c>
      <c r="C65" s="261"/>
    </row>
  </sheetData>
  <mergeCells count="54">
    <mergeCell ref="A8:A9"/>
    <mergeCell ref="C8:C9"/>
    <mergeCell ref="A10:A11"/>
    <mergeCell ref="C10:C11"/>
    <mergeCell ref="A12:A13"/>
    <mergeCell ref="C12:C13"/>
    <mergeCell ref="A14:A15"/>
    <mergeCell ref="C14:C15"/>
    <mergeCell ref="A16:A17"/>
    <mergeCell ref="C16:C17"/>
    <mergeCell ref="A18:A19"/>
    <mergeCell ref="C18:C19"/>
    <mergeCell ref="A20:A21"/>
    <mergeCell ref="C20:C21"/>
    <mergeCell ref="A22:A23"/>
    <mergeCell ref="C22:C23"/>
    <mergeCell ref="A24:A25"/>
    <mergeCell ref="C24:C25"/>
    <mergeCell ref="A26:A27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  <mergeCell ref="A58:A59"/>
    <mergeCell ref="C58:C59"/>
    <mergeCell ref="A60:A61"/>
    <mergeCell ref="C60:C61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5"/>
  <sheetViews>
    <sheetView showGridLines="0" view="pageBreakPreview" topLeftCell="A25" zoomScaleSheetLayoutView="100" workbookViewId="0">
      <selection activeCell="AD45" sqref="AD45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34" t="s">
        <v>152</v>
      </c>
    </row>
    <row r="3" spans="1:3">
      <c r="A3" s="34" t="s">
        <v>317</v>
      </c>
    </row>
    <row r="4" spans="1:3">
      <c r="A4" s="34" t="s">
        <v>27</v>
      </c>
    </row>
    <row r="5" spans="1:3" ht="13.7" customHeight="1">
      <c r="A5" s="1" t="s">
        <v>319</v>
      </c>
      <c r="C5" s="253"/>
    </row>
    <row r="6" spans="1:3" ht="14.25">
      <c r="A6" s="1"/>
      <c r="C6" s="253" t="s">
        <v>114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231" t="s">
        <v>320</v>
      </c>
      <c r="B8" s="245"/>
      <c r="C8" s="255"/>
    </row>
    <row r="9" spans="1:3" ht="12.95" customHeight="1">
      <c r="A9" s="231"/>
      <c r="B9" s="246">
        <v>8.6999999999999993</v>
      </c>
      <c r="C9" s="255"/>
    </row>
    <row r="10" spans="1:3" ht="12.95" customHeight="1">
      <c r="A10" s="232"/>
      <c r="B10" s="247"/>
      <c r="C10" s="256"/>
    </row>
    <row r="11" spans="1:3" ht="12.95" customHeight="1">
      <c r="A11" s="233"/>
      <c r="B11" s="248"/>
      <c r="C11" s="257"/>
    </row>
    <row r="12" spans="1:3" ht="12.95" customHeight="1">
      <c r="A12" s="232"/>
      <c r="B12" s="247"/>
      <c r="C12" s="256"/>
    </row>
    <row r="13" spans="1:3" ht="12.95" customHeight="1">
      <c r="A13" s="233"/>
      <c r="B13" s="248"/>
      <c r="C13" s="257"/>
    </row>
    <row r="14" spans="1:3" ht="12.95" customHeight="1">
      <c r="A14" s="232"/>
      <c r="B14" s="247"/>
      <c r="C14" s="256"/>
    </row>
    <row r="15" spans="1:3" ht="12.95" customHeight="1">
      <c r="A15" s="233"/>
      <c r="B15" s="248"/>
      <c r="C15" s="257"/>
    </row>
    <row r="16" spans="1:3" ht="12.95" customHeight="1">
      <c r="A16" s="232"/>
      <c r="B16" s="247"/>
      <c r="C16" s="258"/>
    </row>
    <row r="17" spans="1:3" ht="12.95" customHeight="1">
      <c r="A17" s="233"/>
      <c r="B17" s="246"/>
      <c r="C17" s="256"/>
    </row>
    <row r="18" spans="1:3" ht="12.95" customHeight="1">
      <c r="A18" s="232"/>
      <c r="B18" s="247"/>
      <c r="C18" s="258"/>
    </row>
    <row r="19" spans="1:3" ht="12.95" customHeight="1">
      <c r="A19" s="233"/>
      <c r="B19" s="246"/>
      <c r="C19" s="258"/>
    </row>
    <row r="20" spans="1:3" ht="12.95" customHeight="1">
      <c r="A20" s="232"/>
      <c r="B20" s="247"/>
      <c r="C20" s="255"/>
    </row>
    <row r="21" spans="1:3" ht="12.95" customHeight="1">
      <c r="A21" s="233"/>
      <c r="B21" s="246"/>
      <c r="C21" s="255"/>
    </row>
    <row r="22" spans="1:3" ht="12.95" customHeight="1">
      <c r="A22" s="234"/>
      <c r="B22" s="247"/>
      <c r="C22" s="256"/>
    </row>
    <row r="23" spans="1:3" ht="12.95" customHeight="1">
      <c r="A23" s="235"/>
      <c r="B23" s="248"/>
      <c r="C23" s="257"/>
    </row>
    <row r="24" spans="1:3" ht="12.95" customHeight="1">
      <c r="A24" s="234"/>
      <c r="B24" s="247"/>
      <c r="C24" s="256"/>
    </row>
    <row r="25" spans="1:3" ht="12.95" customHeight="1">
      <c r="A25" s="235"/>
      <c r="B25" s="248"/>
      <c r="C25" s="257"/>
    </row>
    <row r="26" spans="1:3" ht="12.95" customHeight="1">
      <c r="A26" s="234"/>
      <c r="B26" s="247"/>
      <c r="C26" s="256"/>
    </row>
    <row r="27" spans="1:3" ht="12.95" customHeight="1">
      <c r="A27" s="235"/>
      <c r="B27" s="248"/>
      <c r="C27" s="257"/>
    </row>
    <row r="28" spans="1:3" ht="12.95" customHeight="1">
      <c r="A28" s="236"/>
      <c r="B28" s="247"/>
      <c r="C28" s="256"/>
    </row>
    <row r="29" spans="1:3" ht="12.75" customHeight="1">
      <c r="A29" s="237"/>
      <c r="B29" s="248"/>
      <c r="C29" s="257"/>
    </row>
    <row r="30" spans="1:3" ht="12.95" customHeight="1">
      <c r="A30" s="238"/>
      <c r="B30" s="247"/>
      <c r="C30" s="258"/>
    </row>
    <row r="31" spans="1:3" ht="12.95" customHeight="1">
      <c r="A31" s="238"/>
      <c r="B31" s="248"/>
      <c r="C31" s="258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4"/>
      <c r="B46" s="247"/>
      <c r="C46" s="256"/>
    </row>
    <row r="47" spans="1:3" ht="12.95" customHeight="1">
      <c r="A47" s="235"/>
      <c r="B47" s="248"/>
      <c r="C47" s="257"/>
    </row>
    <row r="48" spans="1:3" ht="12.95" customHeight="1">
      <c r="A48" s="234"/>
      <c r="B48" s="247"/>
      <c r="C48" s="256"/>
    </row>
    <row r="49" spans="1:3" ht="12.95" customHeight="1">
      <c r="A49" s="235"/>
      <c r="B49" s="248"/>
      <c r="C49" s="257"/>
    </row>
    <row r="50" spans="1:3" ht="12.95" customHeight="1">
      <c r="A50" s="239"/>
      <c r="B50" s="247"/>
      <c r="C50" s="258"/>
    </row>
    <row r="51" spans="1:3" ht="12.75" customHeight="1">
      <c r="A51" s="239"/>
      <c r="B51" s="248"/>
      <c r="C51" s="258"/>
    </row>
    <row r="52" spans="1:3" ht="12.95" customHeight="1">
      <c r="A52" s="238"/>
      <c r="B52" s="247"/>
      <c r="C52" s="258"/>
    </row>
    <row r="53" spans="1:3" ht="12.95" customHeight="1">
      <c r="A53" s="238"/>
      <c r="B53" s="248"/>
      <c r="C53" s="258"/>
    </row>
    <row r="54" spans="1:3" ht="12.95" customHeight="1">
      <c r="A54" s="239"/>
      <c r="B54" s="247"/>
      <c r="C54" s="258"/>
    </row>
    <row r="55" spans="1:3" ht="12.95" customHeight="1">
      <c r="A55" s="236"/>
      <c r="B55" s="246"/>
      <c r="C55" s="256"/>
    </row>
    <row r="56" spans="1:3" ht="12.95" customHeight="1">
      <c r="A56" s="234"/>
      <c r="B56" s="247"/>
      <c r="C56" s="256"/>
    </row>
    <row r="57" spans="1:3" ht="12.95" customHeight="1">
      <c r="A57" s="235"/>
      <c r="B57" s="248"/>
      <c r="C57" s="257"/>
    </row>
    <row r="58" spans="1:3" ht="12.95" customHeight="1">
      <c r="A58" s="239"/>
      <c r="B58" s="247"/>
      <c r="C58" s="258"/>
    </row>
    <row r="59" spans="1:3" ht="12.95" customHeight="1">
      <c r="A59" s="239"/>
      <c r="B59" s="248"/>
      <c r="C59" s="258"/>
    </row>
    <row r="60" spans="1:3" ht="12.95" customHeight="1">
      <c r="A60" s="231"/>
      <c r="B60" s="246"/>
      <c r="C60" s="255"/>
    </row>
    <row r="61" spans="1:3" ht="12.95" customHeight="1">
      <c r="A61" s="240"/>
      <c r="B61" s="249"/>
      <c r="C61" s="259"/>
    </row>
    <row r="62" spans="1:3" ht="14.1" customHeight="1">
      <c r="A62" s="241"/>
      <c r="B62" s="250"/>
      <c r="C62" s="260"/>
    </row>
    <row r="63" spans="1:3" ht="14.1" customHeight="1">
      <c r="A63" s="242" t="s">
        <v>14</v>
      </c>
      <c r="B63" s="251">
        <f>SUM(B8:B61)</f>
        <v>8.6999999999999993</v>
      </c>
      <c r="C63" s="261"/>
    </row>
    <row r="64" spans="1:3" ht="14.1" customHeight="1">
      <c r="A64" s="243"/>
      <c r="B64" s="252"/>
      <c r="C64" s="262"/>
    </row>
    <row r="65" spans="1:3" ht="14.1" customHeight="1">
      <c r="A65" s="242" t="s">
        <v>31</v>
      </c>
      <c r="B65" s="251">
        <f>B63</f>
        <v>8.6999999999999993</v>
      </c>
      <c r="C65" s="261"/>
    </row>
  </sheetData>
  <mergeCells count="54">
    <mergeCell ref="A8:A9"/>
    <mergeCell ref="C8:C9"/>
    <mergeCell ref="A10:A11"/>
    <mergeCell ref="C10:C11"/>
    <mergeCell ref="A12:A13"/>
    <mergeCell ref="C12:C13"/>
    <mergeCell ref="A14:A15"/>
    <mergeCell ref="C14:C15"/>
    <mergeCell ref="A16:A17"/>
    <mergeCell ref="C16:C17"/>
    <mergeCell ref="A18:A19"/>
    <mergeCell ref="C18:C19"/>
    <mergeCell ref="A20:A21"/>
    <mergeCell ref="C20:C21"/>
    <mergeCell ref="A22:A23"/>
    <mergeCell ref="C22:C23"/>
    <mergeCell ref="A24:A25"/>
    <mergeCell ref="C24:C25"/>
    <mergeCell ref="A26:A27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  <mergeCell ref="A58:A59"/>
    <mergeCell ref="C58:C59"/>
    <mergeCell ref="A60:A61"/>
    <mergeCell ref="C60:C61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5"/>
  <sheetViews>
    <sheetView showGridLines="0" view="pageBreakPreview" topLeftCell="A28" zoomScaleSheetLayoutView="100" workbookViewId="0">
      <selection activeCell="AD45" sqref="AD45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34" t="s">
        <v>300</v>
      </c>
    </row>
    <row r="3" spans="1:3">
      <c r="A3" s="34" t="s">
        <v>317</v>
      </c>
    </row>
    <row r="4" spans="1:3">
      <c r="A4" s="34" t="s">
        <v>221</v>
      </c>
    </row>
    <row r="5" spans="1:3" ht="13.7" customHeight="1">
      <c r="A5" s="1" t="s">
        <v>8</v>
      </c>
      <c r="C5" s="253"/>
    </row>
    <row r="6" spans="1:3" ht="14.25">
      <c r="A6" s="1"/>
      <c r="C6" s="253" t="s">
        <v>111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231" t="s">
        <v>323</v>
      </c>
      <c r="B8" s="245"/>
      <c r="C8" s="255" t="s">
        <v>324</v>
      </c>
    </row>
    <row r="9" spans="1:3" ht="12.95" customHeight="1">
      <c r="A9" s="231"/>
      <c r="B9" s="246">
        <v>425.1</v>
      </c>
      <c r="C9" s="255"/>
    </row>
    <row r="10" spans="1:3" ht="12.95" customHeight="1">
      <c r="A10" s="232"/>
      <c r="B10" s="247"/>
      <c r="C10" s="256"/>
    </row>
    <row r="11" spans="1:3" ht="12.95" customHeight="1">
      <c r="A11" s="233"/>
      <c r="B11" s="248"/>
      <c r="C11" s="257"/>
    </row>
    <row r="12" spans="1:3" ht="12.95" customHeight="1">
      <c r="A12" s="232"/>
      <c r="B12" s="247"/>
      <c r="C12" s="256"/>
    </row>
    <row r="13" spans="1:3" ht="12.95" customHeight="1">
      <c r="A13" s="233"/>
      <c r="B13" s="248"/>
      <c r="C13" s="257"/>
    </row>
    <row r="14" spans="1:3" ht="12.95" customHeight="1">
      <c r="A14" s="232"/>
      <c r="B14" s="247"/>
      <c r="C14" s="256"/>
    </row>
    <row r="15" spans="1:3" ht="12.95" customHeight="1">
      <c r="A15" s="233"/>
      <c r="B15" s="248"/>
      <c r="C15" s="257"/>
    </row>
    <row r="16" spans="1:3" ht="12.95" customHeight="1">
      <c r="A16" s="232"/>
      <c r="B16" s="247"/>
      <c r="C16" s="258"/>
    </row>
    <row r="17" spans="1:3" ht="12.95" customHeight="1">
      <c r="A17" s="233"/>
      <c r="B17" s="246"/>
      <c r="C17" s="256"/>
    </row>
    <row r="18" spans="1:3" ht="12.95" customHeight="1">
      <c r="A18" s="234"/>
      <c r="B18" s="247"/>
      <c r="C18" s="258"/>
    </row>
    <row r="19" spans="1:3" ht="12.95" customHeight="1">
      <c r="A19" s="235"/>
      <c r="B19" s="248"/>
      <c r="C19" s="258"/>
    </row>
    <row r="20" spans="1:3" ht="12.95" customHeight="1">
      <c r="A20" s="231"/>
      <c r="B20" s="245"/>
      <c r="C20" s="255"/>
    </row>
    <row r="21" spans="1:3" ht="12.95" customHeight="1">
      <c r="A21" s="231"/>
      <c r="B21" s="246"/>
      <c r="C21" s="255"/>
    </row>
    <row r="22" spans="1:3" ht="12.95" customHeight="1">
      <c r="A22" s="234"/>
      <c r="B22" s="247"/>
      <c r="C22" s="256"/>
    </row>
    <row r="23" spans="1:3" ht="12.95" customHeight="1">
      <c r="A23" s="235"/>
      <c r="B23" s="248"/>
      <c r="C23" s="257"/>
    </row>
    <row r="24" spans="1:3" ht="12.95" customHeight="1">
      <c r="A24" s="234"/>
      <c r="B24" s="247"/>
      <c r="C24" s="256"/>
    </row>
    <row r="25" spans="1:3" ht="12.95" customHeight="1">
      <c r="A25" s="235"/>
      <c r="B25" s="248"/>
      <c r="C25" s="257"/>
    </row>
    <row r="26" spans="1:3" ht="12.95" customHeight="1">
      <c r="A26" s="234"/>
      <c r="B26" s="247"/>
      <c r="C26" s="256"/>
    </row>
    <row r="27" spans="1:3" ht="12.95" customHeight="1">
      <c r="A27" s="235"/>
      <c r="B27" s="248"/>
      <c r="C27" s="257"/>
    </row>
    <row r="28" spans="1:3" ht="12.95" customHeight="1">
      <c r="A28" s="236"/>
      <c r="B28" s="247"/>
      <c r="C28" s="256"/>
    </row>
    <row r="29" spans="1:3" ht="12.75" customHeight="1">
      <c r="A29" s="237"/>
      <c r="B29" s="248"/>
      <c r="C29" s="257"/>
    </row>
    <row r="30" spans="1:3" ht="12.95" customHeight="1">
      <c r="A30" s="238"/>
      <c r="B30" s="247"/>
      <c r="C30" s="258"/>
    </row>
    <row r="31" spans="1:3" ht="12.95" customHeight="1">
      <c r="A31" s="238"/>
      <c r="B31" s="248"/>
      <c r="C31" s="258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9"/>
      <c r="B46" s="247"/>
      <c r="C46" s="258"/>
    </row>
    <row r="47" spans="1:3" ht="12.75" customHeight="1">
      <c r="A47" s="239"/>
      <c r="B47" s="248"/>
      <c r="C47" s="258"/>
    </row>
    <row r="48" spans="1:3" ht="12.95" customHeight="1">
      <c r="A48" s="238"/>
      <c r="B48" s="247"/>
      <c r="C48" s="258"/>
    </row>
    <row r="49" spans="1:3" ht="12.95" customHeight="1">
      <c r="A49" s="238"/>
      <c r="B49" s="248"/>
      <c r="C49" s="258"/>
    </row>
    <row r="50" spans="1:3" ht="12.95" customHeight="1">
      <c r="A50" s="239"/>
      <c r="B50" s="247"/>
      <c r="C50" s="258"/>
    </row>
    <row r="51" spans="1:3" ht="12.75" customHeight="1">
      <c r="A51" s="239"/>
      <c r="B51" s="248"/>
      <c r="C51" s="258"/>
    </row>
    <row r="52" spans="1:3" ht="12.95" customHeight="1">
      <c r="A52" s="238"/>
      <c r="B52" s="247"/>
      <c r="C52" s="258"/>
    </row>
    <row r="53" spans="1:3" ht="12.95" customHeight="1">
      <c r="A53" s="238"/>
      <c r="B53" s="248"/>
      <c r="C53" s="258"/>
    </row>
    <row r="54" spans="1:3" ht="12.95" customHeight="1">
      <c r="A54" s="239"/>
      <c r="B54" s="247"/>
      <c r="C54" s="258"/>
    </row>
    <row r="55" spans="1:3" ht="12.95" customHeight="1">
      <c r="A55" s="236"/>
      <c r="B55" s="246"/>
      <c r="C55" s="256"/>
    </row>
    <row r="56" spans="1:3" ht="12.95" customHeight="1">
      <c r="A56" s="234"/>
      <c r="B56" s="247"/>
      <c r="C56" s="256"/>
    </row>
    <row r="57" spans="1:3" ht="12.95" customHeight="1">
      <c r="A57" s="235"/>
      <c r="B57" s="248"/>
      <c r="C57" s="257"/>
    </row>
    <row r="58" spans="1:3" ht="12.95" customHeight="1">
      <c r="A58" s="239"/>
      <c r="B58" s="247"/>
      <c r="C58" s="258"/>
    </row>
    <row r="59" spans="1:3" ht="12.95" customHeight="1">
      <c r="A59" s="239"/>
      <c r="B59" s="248"/>
      <c r="C59" s="258"/>
    </row>
    <row r="60" spans="1:3" ht="12.95" customHeight="1">
      <c r="A60" s="231"/>
      <c r="B60" s="246"/>
      <c r="C60" s="255"/>
    </row>
    <row r="61" spans="1:3" ht="12.95" customHeight="1">
      <c r="A61" s="240"/>
      <c r="B61" s="249"/>
      <c r="C61" s="259"/>
    </row>
    <row r="62" spans="1:3" ht="14.1" customHeight="1">
      <c r="A62" s="241"/>
      <c r="B62" s="250"/>
      <c r="C62" s="260"/>
    </row>
    <row r="63" spans="1:3" ht="14.1" customHeight="1">
      <c r="A63" s="242" t="s">
        <v>14</v>
      </c>
      <c r="B63" s="251">
        <f>SUM(B8:B61)</f>
        <v>425.1</v>
      </c>
      <c r="C63" s="261"/>
    </row>
    <row r="64" spans="1:3" ht="14.1" customHeight="1">
      <c r="A64" s="243"/>
      <c r="B64" s="252"/>
      <c r="C64" s="262"/>
    </row>
    <row r="65" spans="1:3" ht="14.1" customHeight="1">
      <c r="A65" s="242" t="s">
        <v>31</v>
      </c>
      <c r="B65" s="251">
        <f>B63</f>
        <v>425.1</v>
      </c>
      <c r="C65" s="261"/>
    </row>
  </sheetData>
  <mergeCells count="54">
    <mergeCell ref="A8:A9"/>
    <mergeCell ref="C8:C9"/>
    <mergeCell ref="A10:A11"/>
    <mergeCell ref="C10:C11"/>
    <mergeCell ref="A12:A13"/>
    <mergeCell ref="C12:C13"/>
    <mergeCell ref="A14:A15"/>
    <mergeCell ref="C14:C15"/>
    <mergeCell ref="A16:A17"/>
    <mergeCell ref="C16:C17"/>
    <mergeCell ref="A18:A19"/>
    <mergeCell ref="C18:C19"/>
    <mergeCell ref="A20:A21"/>
    <mergeCell ref="C20:C21"/>
    <mergeCell ref="A22:A23"/>
    <mergeCell ref="C22:C23"/>
    <mergeCell ref="A24:A25"/>
    <mergeCell ref="C24:C25"/>
    <mergeCell ref="A26:A27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  <mergeCell ref="A58:A59"/>
    <mergeCell ref="C58:C59"/>
    <mergeCell ref="A60:A61"/>
    <mergeCell ref="C60:C61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  <rowBreaks count="1" manualBreakCount="1">
    <brk id="73" max="2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5"/>
  <sheetViews>
    <sheetView showGridLines="0" view="pageBreakPreview" topLeftCell="A22" zoomScaleSheetLayoutView="100" workbookViewId="0">
      <selection activeCell="AD45" sqref="AD45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34" t="s">
        <v>300</v>
      </c>
    </row>
    <row r="3" spans="1:3">
      <c r="A3" s="34" t="s">
        <v>317</v>
      </c>
    </row>
    <row r="4" spans="1:3">
      <c r="A4" s="34" t="s">
        <v>221</v>
      </c>
    </row>
    <row r="5" spans="1:3" ht="13.7" customHeight="1">
      <c r="A5" s="1" t="s">
        <v>8</v>
      </c>
      <c r="C5" s="253"/>
    </row>
    <row r="6" spans="1:3" ht="14.25">
      <c r="A6" s="1"/>
      <c r="C6" s="253" t="s">
        <v>111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231" t="s">
        <v>321</v>
      </c>
      <c r="B8" s="245"/>
      <c r="C8" s="255" t="s">
        <v>324</v>
      </c>
    </row>
    <row r="9" spans="1:3" ht="12.95" customHeight="1">
      <c r="A9" s="231"/>
      <c r="B9" s="246">
        <v>574.29999999999995</v>
      </c>
      <c r="C9" s="255"/>
    </row>
    <row r="10" spans="1:3" ht="12.95" customHeight="1">
      <c r="A10" s="232"/>
      <c r="B10" s="247"/>
      <c r="C10" s="256"/>
    </row>
    <row r="11" spans="1:3" ht="12.95" customHeight="1">
      <c r="A11" s="233"/>
      <c r="B11" s="248"/>
      <c r="C11" s="257"/>
    </row>
    <row r="12" spans="1:3" ht="12.95" customHeight="1">
      <c r="A12" s="232"/>
      <c r="B12" s="247"/>
      <c r="C12" s="256"/>
    </row>
    <row r="13" spans="1:3" ht="12.95" customHeight="1">
      <c r="A13" s="233"/>
      <c r="B13" s="248"/>
      <c r="C13" s="257"/>
    </row>
    <row r="14" spans="1:3" ht="12.95" customHeight="1">
      <c r="A14" s="232"/>
      <c r="B14" s="247"/>
      <c r="C14" s="256"/>
    </row>
    <row r="15" spans="1:3" ht="12.95" customHeight="1">
      <c r="A15" s="233"/>
      <c r="B15" s="248"/>
      <c r="C15" s="257"/>
    </row>
    <row r="16" spans="1:3" ht="12.95" customHeight="1">
      <c r="A16" s="232"/>
      <c r="B16" s="247"/>
      <c r="C16" s="258"/>
    </row>
    <row r="17" spans="1:3" ht="12.95" customHeight="1">
      <c r="A17" s="233"/>
      <c r="B17" s="246"/>
      <c r="C17" s="256"/>
    </row>
    <row r="18" spans="1:3" ht="12.95" customHeight="1">
      <c r="A18" s="234"/>
      <c r="B18" s="247"/>
      <c r="C18" s="258"/>
    </row>
    <row r="19" spans="1:3" ht="12.95" customHeight="1">
      <c r="A19" s="235"/>
      <c r="B19" s="248"/>
      <c r="C19" s="258"/>
    </row>
    <row r="20" spans="1:3" ht="12.95" customHeight="1">
      <c r="A20" s="231"/>
      <c r="B20" s="245"/>
      <c r="C20" s="255"/>
    </row>
    <row r="21" spans="1:3" ht="12.95" customHeight="1">
      <c r="A21" s="231"/>
      <c r="B21" s="246"/>
      <c r="C21" s="255"/>
    </row>
    <row r="22" spans="1:3" ht="12.95" customHeight="1">
      <c r="A22" s="234"/>
      <c r="B22" s="247"/>
      <c r="C22" s="256"/>
    </row>
    <row r="23" spans="1:3" ht="12.95" customHeight="1">
      <c r="A23" s="235"/>
      <c r="B23" s="248"/>
      <c r="C23" s="257"/>
    </row>
    <row r="24" spans="1:3" ht="12.95" customHeight="1">
      <c r="A24" s="234"/>
      <c r="B24" s="247"/>
      <c r="C24" s="256"/>
    </row>
    <row r="25" spans="1:3" ht="12.95" customHeight="1">
      <c r="A25" s="235"/>
      <c r="B25" s="248"/>
      <c r="C25" s="257"/>
    </row>
    <row r="26" spans="1:3" ht="12.95" customHeight="1">
      <c r="A26" s="234"/>
      <c r="B26" s="247"/>
      <c r="C26" s="256"/>
    </row>
    <row r="27" spans="1:3" ht="12.95" customHeight="1">
      <c r="A27" s="235"/>
      <c r="B27" s="248"/>
      <c r="C27" s="257"/>
    </row>
    <row r="28" spans="1:3" ht="12.95" customHeight="1">
      <c r="A28" s="236"/>
      <c r="B28" s="247"/>
      <c r="C28" s="256"/>
    </row>
    <row r="29" spans="1:3" ht="12.75" customHeight="1">
      <c r="A29" s="237"/>
      <c r="B29" s="248"/>
      <c r="C29" s="257"/>
    </row>
    <row r="30" spans="1:3" ht="12.95" customHeight="1">
      <c r="A30" s="238"/>
      <c r="B30" s="247"/>
      <c r="C30" s="258"/>
    </row>
    <row r="31" spans="1:3" ht="12.95" customHeight="1">
      <c r="A31" s="238"/>
      <c r="B31" s="248"/>
      <c r="C31" s="258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9"/>
      <c r="B46" s="247"/>
      <c r="C46" s="258"/>
    </row>
    <row r="47" spans="1:3" ht="12.75" customHeight="1">
      <c r="A47" s="239"/>
      <c r="B47" s="248"/>
      <c r="C47" s="258"/>
    </row>
    <row r="48" spans="1:3" ht="12.95" customHeight="1">
      <c r="A48" s="238"/>
      <c r="B48" s="247"/>
      <c r="C48" s="258"/>
    </row>
    <row r="49" spans="1:3" ht="12.95" customHeight="1">
      <c r="A49" s="238"/>
      <c r="B49" s="248"/>
      <c r="C49" s="258"/>
    </row>
    <row r="50" spans="1:3" ht="12.95" customHeight="1">
      <c r="A50" s="239"/>
      <c r="B50" s="247"/>
      <c r="C50" s="258"/>
    </row>
    <row r="51" spans="1:3" ht="12.75" customHeight="1">
      <c r="A51" s="239"/>
      <c r="B51" s="248"/>
      <c r="C51" s="258"/>
    </row>
    <row r="52" spans="1:3" ht="12.95" customHeight="1">
      <c r="A52" s="238"/>
      <c r="B52" s="247"/>
      <c r="C52" s="258"/>
    </row>
    <row r="53" spans="1:3" ht="12.95" customHeight="1">
      <c r="A53" s="238"/>
      <c r="B53" s="248"/>
      <c r="C53" s="258"/>
    </row>
    <row r="54" spans="1:3" ht="12.95" customHeight="1">
      <c r="A54" s="239"/>
      <c r="B54" s="247"/>
      <c r="C54" s="258"/>
    </row>
    <row r="55" spans="1:3" ht="12.95" customHeight="1">
      <c r="A55" s="236"/>
      <c r="B55" s="246"/>
      <c r="C55" s="256"/>
    </row>
    <row r="56" spans="1:3" ht="12.95" customHeight="1">
      <c r="A56" s="234"/>
      <c r="B56" s="247"/>
      <c r="C56" s="256"/>
    </row>
    <row r="57" spans="1:3" ht="12.95" customHeight="1">
      <c r="A57" s="235"/>
      <c r="B57" s="248"/>
      <c r="C57" s="257"/>
    </row>
    <row r="58" spans="1:3" ht="12.95" customHeight="1">
      <c r="A58" s="239"/>
      <c r="B58" s="247"/>
      <c r="C58" s="258"/>
    </row>
    <row r="59" spans="1:3" ht="12.95" customHeight="1">
      <c r="A59" s="239"/>
      <c r="B59" s="248"/>
      <c r="C59" s="258"/>
    </row>
    <row r="60" spans="1:3" ht="12.95" customHeight="1">
      <c r="A60" s="231"/>
      <c r="B60" s="246"/>
      <c r="C60" s="255"/>
    </row>
    <row r="61" spans="1:3" ht="12.95" customHeight="1">
      <c r="A61" s="240"/>
      <c r="B61" s="249"/>
      <c r="C61" s="259"/>
    </row>
    <row r="62" spans="1:3" ht="14.1" customHeight="1">
      <c r="A62" s="241"/>
      <c r="B62" s="250"/>
      <c r="C62" s="260"/>
    </row>
    <row r="63" spans="1:3" ht="14.1" customHeight="1">
      <c r="A63" s="242" t="s">
        <v>14</v>
      </c>
      <c r="B63" s="251">
        <f>SUM(B8:B61)</f>
        <v>574.29999999999995</v>
      </c>
      <c r="C63" s="261"/>
    </row>
    <row r="64" spans="1:3" ht="14.1" customHeight="1">
      <c r="A64" s="243"/>
      <c r="B64" s="252"/>
      <c r="C64" s="262"/>
    </row>
    <row r="65" spans="1:3" ht="14.1" customHeight="1">
      <c r="A65" s="242" t="s">
        <v>31</v>
      </c>
      <c r="B65" s="251">
        <f>B63</f>
        <v>574.29999999999995</v>
      </c>
      <c r="C65" s="261"/>
    </row>
  </sheetData>
  <mergeCells count="54">
    <mergeCell ref="A8:A9"/>
    <mergeCell ref="C8:C9"/>
    <mergeCell ref="A10:A11"/>
    <mergeCell ref="C10:C11"/>
    <mergeCell ref="A12:A13"/>
    <mergeCell ref="C12:C13"/>
    <mergeCell ref="A14:A15"/>
    <mergeCell ref="C14:C15"/>
    <mergeCell ref="A16:A17"/>
    <mergeCell ref="C16:C17"/>
    <mergeCell ref="A18:A19"/>
    <mergeCell ref="C18:C19"/>
    <mergeCell ref="A20:A21"/>
    <mergeCell ref="C20:C21"/>
    <mergeCell ref="A22:A23"/>
    <mergeCell ref="C22:C23"/>
    <mergeCell ref="A24:A25"/>
    <mergeCell ref="C24:C25"/>
    <mergeCell ref="A26:A27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  <mergeCell ref="A58:A59"/>
    <mergeCell ref="C58:C59"/>
    <mergeCell ref="A60:A61"/>
    <mergeCell ref="C60:C61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  <rowBreaks count="1" manualBreakCount="1">
    <brk id="65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5"/>
  <sheetViews>
    <sheetView showGridLines="0" view="pageBreakPreview" topLeftCell="A28" zoomScaleSheetLayoutView="100" workbookViewId="0">
      <selection activeCell="AD45" sqref="AD45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34" t="s">
        <v>300</v>
      </c>
    </row>
    <row r="3" spans="1:3">
      <c r="A3" s="34" t="s">
        <v>317</v>
      </c>
    </row>
    <row r="4" spans="1:3">
      <c r="A4" s="34" t="s">
        <v>221</v>
      </c>
    </row>
    <row r="5" spans="1:3" ht="13.7" customHeight="1">
      <c r="A5" s="1" t="s">
        <v>319</v>
      </c>
      <c r="C5" s="253"/>
    </row>
    <row r="6" spans="1:3" ht="14.25">
      <c r="A6" s="1"/>
      <c r="C6" s="253" t="s">
        <v>111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231" t="s">
        <v>71</v>
      </c>
      <c r="B8" s="245"/>
      <c r="C8" s="255" t="s">
        <v>324</v>
      </c>
    </row>
    <row r="9" spans="1:3" ht="12.95" customHeight="1">
      <c r="A9" s="231"/>
      <c r="B9" s="246">
        <v>6.2</v>
      </c>
      <c r="C9" s="255"/>
    </row>
    <row r="10" spans="1:3" ht="12.95" customHeight="1">
      <c r="A10" s="232"/>
      <c r="B10" s="247"/>
      <c r="C10" s="256"/>
    </row>
    <row r="11" spans="1:3" ht="12.95" customHeight="1">
      <c r="A11" s="233"/>
      <c r="B11" s="248"/>
      <c r="C11" s="257"/>
    </row>
    <row r="12" spans="1:3" ht="12.95" customHeight="1">
      <c r="A12" s="232"/>
      <c r="B12" s="247"/>
      <c r="C12" s="256"/>
    </row>
    <row r="13" spans="1:3" ht="12.95" customHeight="1">
      <c r="A13" s="233"/>
      <c r="B13" s="248"/>
      <c r="C13" s="257"/>
    </row>
    <row r="14" spans="1:3" ht="12.95" customHeight="1">
      <c r="A14" s="232"/>
      <c r="B14" s="247"/>
      <c r="C14" s="256"/>
    </row>
    <row r="15" spans="1:3" ht="12.95" customHeight="1">
      <c r="A15" s="233"/>
      <c r="B15" s="248"/>
      <c r="C15" s="257"/>
    </row>
    <row r="16" spans="1:3" ht="12.95" customHeight="1">
      <c r="A16" s="232"/>
      <c r="B16" s="247"/>
      <c r="C16" s="258"/>
    </row>
    <row r="17" spans="1:3" ht="12.95" customHeight="1">
      <c r="A17" s="233"/>
      <c r="B17" s="246"/>
      <c r="C17" s="256"/>
    </row>
    <row r="18" spans="1:3" ht="12.95" customHeight="1">
      <c r="A18" s="234"/>
      <c r="B18" s="247"/>
      <c r="C18" s="258"/>
    </row>
    <row r="19" spans="1:3" ht="12.95" customHeight="1">
      <c r="A19" s="235"/>
      <c r="B19" s="248"/>
      <c r="C19" s="258"/>
    </row>
    <row r="20" spans="1:3" ht="12.95" customHeight="1">
      <c r="A20" s="231"/>
      <c r="B20" s="245"/>
      <c r="C20" s="255"/>
    </row>
    <row r="21" spans="1:3" ht="12.95" customHeight="1">
      <c r="A21" s="231"/>
      <c r="B21" s="246"/>
      <c r="C21" s="255"/>
    </row>
    <row r="22" spans="1:3" ht="12.95" customHeight="1">
      <c r="A22" s="234"/>
      <c r="B22" s="247"/>
      <c r="C22" s="256"/>
    </row>
    <row r="23" spans="1:3" ht="12.95" customHeight="1">
      <c r="A23" s="235"/>
      <c r="B23" s="248"/>
      <c r="C23" s="257"/>
    </row>
    <row r="24" spans="1:3" ht="12.95" customHeight="1">
      <c r="A24" s="234"/>
      <c r="B24" s="247"/>
      <c r="C24" s="256"/>
    </row>
    <row r="25" spans="1:3" ht="12.95" customHeight="1">
      <c r="A25" s="235"/>
      <c r="B25" s="248"/>
      <c r="C25" s="257"/>
    </row>
    <row r="26" spans="1:3" ht="12.95" customHeight="1">
      <c r="A26" s="234"/>
      <c r="B26" s="247"/>
      <c r="C26" s="256"/>
    </row>
    <row r="27" spans="1:3" ht="12.95" customHeight="1">
      <c r="A27" s="235"/>
      <c r="B27" s="248"/>
      <c r="C27" s="257"/>
    </row>
    <row r="28" spans="1:3" ht="12.95" customHeight="1">
      <c r="A28" s="236"/>
      <c r="B28" s="247"/>
      <c r="C28" s="256"/>
    </row>
    <row r="29" spans="1:3" ht="12.75" customHeight="1">
      <c r="A29" s="237"/>
      <c r="B29" s="248"/>
      <c r="C29" s="257"/>
    </row>
    <row r="30" spans="1:3" ht="12.95" customHeight="1">
      <c r="A30" s="238"/>
      <c r="B30" s="247"/>
      <c r="C30" s="258"/>
    </row>
    <row r="31" spans="1:3" ht="12.95" customHeight="1">
      <c r="A31" s="238"/>
      <c r="B31" s="248"/>
      <c r="C31" s="258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9"/>
      <c r="B46" s="247"/>
      <c r="C46" s="258"/>
    </row>
    <row r="47" spans="1:3" ht="12.75" customHeight="1">
      <c r="A47" s="239"/>
      <c r="B47" s="248"/>
      <c r="C47" s="258"/>
    </row>
    <row r="48" spans="1:3" ht="12.95" customHeight="1">
      <c r="A48" s="238"/>
      <c r="B48" s="247"/>
      <c r="C48" s="258"/>
    </row>
    <row r="49" spans="1:3" ht="12.95" customHeight="1">
      <c r="A49" s="238"/>
      <c r="B49" s="248"/>
      <c r="C49" s="258"/>
    </row>
    <row r="50" spans="1:3" ht="12.95" customHeight="1">
      <c r="A50" s="239"/>
      <c r="B50" s="247"/>
      <c r="C50" s="258"/>
    </row>
    <row r="51" spans="1:3" ht="12.75" customHeight="1">
      <c r="A51" s="239"/>
      <c r="B51" s="248"/>
      <c r="C51" s="258"/>
    </row>
    <row r="52" spans="1:3" ht="12.95" customHeight="1">
      <c r="A52" s="238"/>
      <c r="B52" s="247"/>
      <c r="C52" s="258"/>
    </row>
    <row r="53" spans="1:3" ht="12.95" customHeight="1">
      <c r="A53" s="238"/>
      <c r="B53" s="248"/>
      <c r="C53" s="258"/>
    </row>
    <row r="54" spans="1:3" ht="12.95" customHeight="1">
      <c r="A54" s="239"/>
      <c r="B54" s="247"/>
      <c r="C54" s="258"/>
    </row>
    <row r="55" spans="1:3" ht="12.95" customHeight="1">
      <c r="A55" s="236"/>
      <c r="B55" s="246"/>
      <c r="C55" s="256"/>
    </row>
    <row r="56" spans="1:3" ht="12.95" customHeight="1">
      <c r="A56" s="234"/>
      <c r="B56" s="247"/>
      <c r="C56" s="256"/>
    </row>
    <row r="57" spans="1:3" ht="12.95" customHeight="1">
      <c r="A57" s="235"/>
      <c r="B57" s="248"/>
      <c r="C57" s="257"/>
    </row>
    <row r="58" spans="1:3" ht="12.95" customHeight="1">
      <c r="A58" s="239"/>
      <c r="B58" s="247"/>
      <c r="C58" s="258"/>
    </row>
    <row r="59" spans="1:3" ht="12.95" customHeight="1">
      <c r="A59" s="239"/>
      <c r="B59" s="248"/>
      <c r="C59" s="258"/>
    </row>
    <row r="60" spans="1:3" ht="12.95" customHeight="1">
      <c r="A60" s="231"/>
      <c r="B60" s="246"/>
      <c r="C60" s="255"/>
    </row>
    <row r="61" spans="1:3" ht="12.95" customHeight="1">
      <c r="A61" s="240"/>
      <c r="B61" s="249"/>
      <c r="C61" s="259"/>
    </row>
    <row r="62" spans="1:3" ht="14.1" customHeight="1">
      <c r="A62" s="241"/>
      <c r="B62" s="250"/>
      <c r="C62" s="260"/>
    </row>
    <row r="63" spans="1:3" ht="14.1" customHeight="1">
      <c r="A63" s="242" t="s">
        <v>14</v>
      </c>
      <c r="B63" s="251">
        <f>SUM(B8:B61)</f>
        <v>6.2</v>
      </c>
      <c r="C63" s="261"/>
    </row>
    <row r="64" spans="1:3" ht="14.1" customHeight="1">
      <c r="A64" s="243"/>
      <c r="B64" s="252"/>
      <c r="C64" s="262"/>
    </row>
    <row r="65" spans="1:3" ht="14.1" customHeight="1">
      <c r="A65" s="242" t="s">
        <v>31</v>
      </c>
      <c r="B65" s="251">
        <f>B63</f>
        <v>6.2</v>
      </c>
      <c r="C65" s="261"/>
    </row>
  </sheetData>
  <mergeCells count="54">
    <mergeCell ref="A8:A9"/>
    <mergeCell ref="C8:C9"/>
    <mergeCell ref="A10:A11"/>
    <mergeCell ref="C10:C11"/>
    <mergeCell ref="A12:A13"/>
    <mergeCell ref="C12:C13"/>
    <mergeCell ref="A14:A15"/>
    <mergeCell ref="C14:C15"/>
    <mergeCell ref="A16:A17"/>
    <mergeCell ref="C16:C17"/>
    <mergeCell ref="A18:A19"/>
    <mergeCell ref="C18:C19"/>
    <mergeCell ref="A20:A21"/>
    <mergeCell ref="C20:C21"/>
    <mergeCell ref="A22:A23"/>
    <mergeCell ref="C22:C23"/>
    <mergeCell ref="A24:A25"/>
    <mergeCell ref="C24:C25"/>
    <mergeCell ref="A26:A27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  <mergeCell ref="A58:A59"/>
    <mergeCell ref="C58:C59"/>
    <mergeCell ref="A60:A61"/>
    <mergeCell ref="C60:C61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  <rowBreaks count="1" manualBreakCount="1">
    <brk id="65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0000"/>
  </sheetPr>
  <dimension ref="A1:K31"/>
  <sheetViews>
    <sheetView showGridLines="0" zoomScale="140" zoomScaleNormal="140" workbookViewId="0">
      <selection activeCell="M18" sqref="M18"/>
    </sheetView>
  </sheetViews>
  <sheetFormatPr defaultRowHeight="13.5"/>
  <cols>
    <col min="1" max="1" width="12.625" style="34" customWidth="1"/>
    <col min="2" max="2" width="18.625" style="34" customWidth="1"/>
    <col min="3" max="3" width="6.625" style="34" customWidth="1"/>
    <col min="4" max="9" width="11.375" style="34" customWidth="1"/>
    <col min="10" max="10" width="10.625" style="34" customWidth="1"/>
    <col min="11" max="11" width="15.625" style="34" customWidth="1"/>
    <col min="12" max="16384" width="9" style="34" customWidth="1"/>
  </cols>
  <sheetData>
    <row r="1" spans="1:11" ht="18" customHeight="1">
      <c r="A1" s="103" t="s">
        <v>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13.5" customHeight="1">
      <c r="A2" s="34" t="s">
        <v>115</v>
      </c>
    </row>
    <row r="3" spans="1:11" ht="13.5" customHeight="1">
      <c r="A3" s="34" t="s">
        <v>37</v>
      </c>
    </row>
    <row r="4" spans="1:11" ht="3.95" customHeight="1"/>
    <row r="5" spans="1:11" ht="10.5" customHeight="1">
      <c r="A5" s="204"/>
      <c r="B5" s="269"/>
      <c r="C5" s="269"/>
      <c r="D5" s="269"/>
      <c r="E5" s="269"/>
      <c r="F5" s="269"/>
      <c r="G5" s="269"/>
      <c r="H5" s="269"/>
      <c r="I5" s="269"/>
      <c r="J5" s="269"/>
      <c r="K5" s="96"/>
    </row>
    <row r="6" spans="1:11" ht="10.5" customHeight="1">
      <c r="A6" s="205"/>
      <c r="B6" s="270"/>
      <c r="C6" s="270"/>
      <c r="D6" s="270"/>
      <c r="E6" s="270"/>
      <c r="F6" s="270"/>
      <c r="G6" s="270"/>
      <c r="H6" s="270"/>
      <c r="I6" s="270"/>
      <c r="J6" s="270"/>
      <c r="K6" s="97"/>
    </row>
    <row r="7" spans="1:11" ht="10.5" customHeight="1">
      <c r="A7" s="205"/>
      <c r="B7" s="270"/>
      <c r="C7" s="270"/>
      <c r="D7" s="270"/>
      <c r="E7" s="270"/>
      <c r="F7" s="270"/>
      <c r="G7" s="270"/>
      <c r="H7" s="270"/>
      <c r="I7" s="270"/>
      <c r="J7" s="270"/>
      <c r="K7" s="97"/>
    </row>
    <row r="8" spans="1:11" ht="10.5" customHeight="1">
      <c r="A8" s="206" t="s">
        <v>10</v>
      </c>
      <c r="B8" s="271" t="s">
        <v>12</v>
      </c>
      <c r="C8" s="271" t="s">
        <v>16</v>
      </c>
      <c r="D8" s="75" t="s">
        <v>159</v>
      </c>
      <c r="E8" s="75" t="s">
        <v>161</v>
      </c>
      <c r="F8" s="270"/>
      <c r="G8" s="270"/>
      <c r="H8" s="270"/>
      <c r="I8" s="270"/>
      <c r="J8" s="271" t="s">
        <v>5</v>
      </c>
      <c r="K8" s="98" t="s">
        <v>21</v>
      </c>
    </row>
    <row r="9" spans="1:11" ht="10.5" customHeight="1">
      <c r="A9" s="205"/>
      <c r="B9" s="270"/>
      <c r="C9" s="270"/>
      <c r="D9" s="74" t="s">
        <v>160</v>
      </c>
      <c r="E9" s="74"/>
      <c r="F9" s="270"/>
      <c r="G9" s="270"/>
      <c r="H9" s="270"/>
      <c r="I9" s="270"/>
      <c r="J9" s="270"/>
      <c r="K9" s="97"/>
    </row>
    <row r="10" spans="1:11" ht="10.5" customHeight="1">
      <c r="A10" s="207"/>
      <c r="B10" s="272"/>
      <c r="C10" s="272"/>
      <c r="D10" s="272"/>
      <c r="E10" s="272"/>
      <c r="F10" s="272"/>
      <c r="G10" s="272"/>
      <c r="H10" s="272"/>
      <c r="I10" s="272"/>
      <c r="J10" s="272"/>
      <c r="K10" s="99"/>
    </row>
    <row r="11" spans="1:11" ht="21.95" customHeight="1">
      <c r="A11" s="263"/>
      <c r="B11" s="273" t="s">
        <v>290</v>
      </c>
      <c r="C11" s="275" t="s">
        <v>0</v>
      </c>
      <c r="D11" s="276"/>
      <c r="E11" s="279"/>
      <c r="F11" s="279"/>
      <c r="G11" s="279"/>
      <c r="H11" s="279"/>
      <c r="I11" s="279"/>
      <c r="J11" s="276"/>
      <c r="K11" s="282"/>
    </row>
    <row r="12" spans="1:11" ht="21.95" customHeight="1">
      <c r="A12" s="264" t="s">
        <v>116</v>
      </c>
      <c r="B12" s="77"/>
      <c r="C12" s="84"/>
      <c r="D12" s="277">
        <f>'運搬処理工－一般計算書(3､6号線)'!C12</f>
        <v>21.3</v>
      </c>
      <c r="E12" s="277">
        <v>28.7</v>
      </c>
      <c r="F12" s="281"/>
      <c r="G12" s="281"/>
      <c r="H12" s="281"/>
      <c r="I12" s="281"/>
      <c r="J12" s="277">
        <f>D12+E12</f>
        <v>50</v>
      </c>
      <c r="K12" s="283"/>
    </row>
    <row r="13" spans="1:11" ht="21.95" customHeight="1">
      <c r="A13" s="265"/>
      <c r="B13" s="274" t="s">
        <v>409</v>
      </c>
      <c r="C13" s="155" t="s">
        <v>0</v>
      </c>
      <c r="D13" s="276"/>
      <c r="E13" s="276"/>
      <c r="F13" s="279"/>
      <c r="G13" s="279"/>
      <c r="H13" s="279"/>
      <c r="I13" s="279"/>
      <c r="J13" s="276"/>
      <c r="K13" s="284"/>
    </row>
    <row r="14" spans="1:11" ht="21.95" customHeight="1">
      <c r="A14" s="211"/>
      <c r="B14" s="79"/>
      <c r="C14" s="84"/>
      <c r="D14" s="277"/>
      <c r="E14" s="277">
        <v>0.6</v>
      </c>
      <c r="F14" s="281"/>
      <c r="G14" s="281"/>
      <c r="H14" s="281"/>
      <c r="I14" s="281"/>
      <c r="J14" s="277">
        <f>D14+E14</f>
        <v>0.6</v>
      </c>
      <c r="K14" s="285"/>
    </row>
    <row r="15" spans="1:11" ht="21.95" customHeight="1">
      <c r="A15" s="210" t="s">
        <v>408</v>
      </c>
      <c r="B15" s="274" t="s">
        <v>285</v>
      </c>
      <c r="C15" s="155" t="s">
        <v>117</v>
      </c>
      <c r="D15" s="278"/>
      <c r="E15" s="278"/>
      <c r="F15" s="280"/>
      <c r="G15" s="280"/>
      <c r="H15" s="280"/>
      <c r="I15" s="280"/>
      <c r="J15" s="276"/>
      <c r="K15" s="284"/>
    </row>
    <row r="16" spans="1:11" ht="21.95" customHeight="1">
      <c r="A16" s="211"/>
      <c r="B16" s="79"/>
      <c r="C16" s="84"/>
      <c r="D16" s="277">
        <f>'運搬処理工－一般計算書(3､6号線)'!C16</f>
        <v>50.1</v>
      </c>
      <c r="E16" s="277">
        <f>'運搬処理工－一般計算書(7号線) '!C20</f>
        <v>67.400000000000006</v>
      </c>
      <c r="F16" s="281"/>
      <c r="G16" s="281"/>
      <c r="H16" s="281"/>
      <c r="I16" s="281"/>
      <c r="J16" s="277">
        <f>D16+E16</f>
        <v>117.5</v>
      </c>
      <c r="K16" s="285"/>
    </row>
    <row r="17" spans="1:11" ht="21.95" customHeight="1">
      <c r="A17" s="263"/>
      <c r="B17" s="274" t="s">
        <v>146</v>
      </c>
      <c r="C17" s="155" t="s">
        <v>117</v>
      </c>
      <c r="D17" s="276"/>
      <c r="E17" s="276"/>
      <c r="F17" s="279"/>
      <c r="G17" s="279"/>
      <c r="H17" s="279"/>
      <c r="I17" s="279"/>
      <c r="J17" s="276"/>
      <c r="K17" s="284"/>
    </row>
    <row r="18" spans="1:11" ht="21.95" customHeight="1">
      <c r="A18" s="266"/>
      <c r="B18" s="79"/>
      <c r="C18" s="84"/>
      <c r="D18" s="277"/>
      <c r="E18" s="277">
        <f>'運搬処理工－一般計算書(7号線) '!C24</f>
        <v>1.4</v>
      </c>
      <c r="F18" s="281"/>
      <c r="G18" s="281"/>
      <c r="H18" s="281"/>
      <c r="I18" s="281"/>
      <c r="J18" s="277">
        <f>D18+E18</f>
        <v>1.4</v>
      </c>
      <c r="K18" s="285"/>
    </row>
    <row r="19" spans="1:11" ht="21.95" customHeight="1">
      <c r="A19" s="265"/>
      <c r="B19" s="274"/>
      <c r="C19" s="155"/>
      <c r="D19" s="278"/>
      <c r="E19" s="280"/>
      <c r="F19" s="280"/>
      <c r="G19" s="280"/>
      <c r="H19" s="280"/>
      <c r="I19" s="280"/>
      <c r="J19" s="276"/>
      <c r="K19" s="284"/>
    </row>
    <row r="20" spans="1:11" ht="21.95" customHeight="1">
      <c r="A20" s="211"/>
      <c r="B20" s="79"/>
      <c r="C20" s="84"/>
      <c r="D20" s="277"/>
      <c r="E20" s="281"/>
      <c r="F20" s="281"/>
      <c r="G20" s="281"/>
      <c r="H20" s="281"/>
      <c r="I20" s="281"/>
      <c r="J20" s="277"/>
      <c r="K20" s="285"/>
    </row>
    <row r="21" spans="1:11" ht="21.95" customHeight="1">
      <c r="A21" s="210"/>
      <c r="B21" s="274"/>
      <c r="C21" s="155"/>
      <c r="D21" s="278"/>
      <c r="E21" s="280"/>
      <c r="F21" s="280"/>
      <c r="G21" s="280"/>
      <c r="H21" s="280"/>
      <c r="I21" s="280"/>
      <c r="J21" s="276"/>
      <c r="K21" s="229"/>
    </row>
    <row r="22" spans="1:11" ht="21.95" customHeight="1">
      <c r="A22" s="211"/>
      <c r="B22" s="79"/>
      <c r="C22" s="84"/>
      <c r="D22" s="277"/>
      <c r="E22" s="281"/>
      <c r="F22" s="281"/>
      <c r="G22" s="281"/>
      <c r="H22" s="281"/>
      <c r="I22" s="281"/>
      <c r="J22" s="277"/>
      <c r="K22" s="228"/>
    </row>
    <row r="23" spans="1:11" ht="21.95" customHeight="1">
      <c r="A23" s="210"/>
      <c r="B23" s="78"/>
      <c r="C23" s="155"/>
      <c r="D23" s="278"/>
      <c r="E23" s="280"/>
      <c r="F23" s="280"/>
      <c r="G23" s="280"/>
      <c r="H23" s="280"/>
      <c r="I23" s="280"/>
      <c r="J23" s="276"/>
      <c r="K23" s="229"/>
    </row>
    <row r="24" spans="1:11" ht="21.95" customHeight="1">
      <c r="A24" s="211"/>
      <c r="B24" s="79"/>
      <c r="C24" s="84"/>
      <c r="D24" s="277"/>
      <c r="E24" s="281"/>
      <c r="F24" s="281"/>
      <c r="G24" s="281"/>
      <c r="H24" s="281"/>
      <c r="I24" s="281"/>
      <c r="J24" s="277"/>
      <c r="K24" s="228"/>
    </row>
    <row r="25" spans="1:11" ht="21.95" customHeight="1">
      <c r="A25" s="210"/>
      <c r="B25" s="78"/>
      <c r="C25" s="155"/>
      <c r="D25" s="278"/>
      <c r="E25" s="280"/>
      <c r="F25" s="280"/>
      <c r="G25" s="280"/>
      <c r="H25" s="280"/>
      <c r="I25" s="280"/>
      <c r="J25" s="276"/>
      <c r="K25" s="229"/>
    </row>
    <row r="26" spans="1:11" ht="21.95" customHeight="1">
      <c r="A26" s="211"/>
      <c r="B26" s="79"/>
      <c r="C26" s="84"/>
      <c r="D26" s="277"/>
      <c r="E26" s="281"/>
      <c r="F26" s="281"/>
      <c r="G26" s="281"/>
      <c r="H26" s="281"/>
      <c r="I26" s="281"/>
      <c r="J26" s="277"/>
      <c r="K26" s="228"/>
    </row>
    <row r="27" spans="1:11" ht="21.95" customHeight="1">
      <c r="A27" s="210"/>
      <c r="B27" s="78"/>
      <c r="C27" s="83"/>
      <c r="D27" s="278"/>
      <c r="E27" s="280"/>
      <c r="F27" s="280"/>
      <c r="G27" s="280"/>
      <c r="H27" s="280"/>
      <c r="I27" s="280"/>
      <c r="J27" s="278"/>
      <c r="K27" s="229"/>
    </row>
    <row r="28" spans="1:11" ht="21.95" customHeight="1">
      <c r="A28" s="211"/>
      <c r="B28" s="79"/>
      <c r="C28" s="84"/>
      <c r="D28" s="277"/>
      <c r="E28" s="281"/>
      <c r="F28" s="281"/>
      <c r="G28" s="281"/>
      <c r="H28" s="281"/>
      <c r="I28" s="281"/>
      <c r="J28" s="277"/>
      <c r="K28" s="228"/>
    </row>
    <row r="29" spans="1:11" ht="21.95" customHeight="1">
      <c r="A29" s="210"/>
      <c r="B29" s="78"/>
      <c r="C29" s="83"/>
      <c r="D29" s="278"/>
      <c r="E29" s="280"/>
      <c r="F29" s="280"/>
      <c r="G29" s="280"/>
      <c r="H29" s="280"/>
      <c r="I29" s="280"/>
      <c r="J29" s="278"/>
      <c r="K29" s="229"/>
    </row>
    <row r="30" spans="1:11" ht="21.95" customHeight="1">
      <c r="A30" s="267"/>
      <c r="B30" s="80"/>
      <c r="C30" s="85"/>
      <c r="D30" s="277"/>
      <c r="E30" s="281"/>
      <c r="F30" s="281"/>
      <c r="G30" s="281"/>
      <c r="H30" s="281"/>
      <c r="I30" s="281"/>
      <c r="J30" s="277"/>
      <c r="K30" s="286"/>
    </row>
    <row r="31" spans="1:11" ht="3.95" customHeight="1">
      <c r="A31" s="268"/>
      <c r="B31" s="268"/>
      <c r="C31" s="268"/>
      <c r="D31" s="268"/>
      <c r="E31" s="268"/>
      <c r="F31" s="268"/>
      <c r="G31" s="268"/>
      <c r="H31" s="268"/>
      <c r="I31" s="268"/>
      <c r="J31" s="268"/>
      <c r="K31" s="268"/>
    </row>
  </sheetData>
  <mergeCells count="36">
    <mergeCell ref="B11:B12"/>
    <mergeCell ref="C11:C12"/>
    <mergeCell ref="K11:K12"/>
    <mergeCell ref="B13:B14"/>
    <mergeCell ref="C13:C14"/>
    <mergeCell ref="K13:K14"/>
    <mergeCell ref="A15:A16"/>
    <mergeCell ref="B15:B16"/>
    <mergeCell ref="C15:C16"/>
    <mergeCell ref="K15:K16"/>
    <mergeCell ref="B17:B18"/>
    <mergeCell ref="C17:C18"/>
    <mergeCell ref="K17:K18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5"/>
  <printOptions horizontalCentered="1"/>
  <pageMargins left="0.59055118110236227" right="0.59055118110236227" top="0.78740157480314965" bottom="0" header="0.39370078740157483" footer="0.19685039370078741"/>
  <pageSetup paperSize="9" fitToWidth="1" fitToHeight="1" pageOrder="overThenDown" orientation="landscape" usePrinterDefaults="1" r:id="rId1"/>
  <headerFooter alignWithMargins="0"/>
  <rowBreaks count="1" manualBreakCount="1">
    <brk id="31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D64"/>
  <sheetViews>
    <sheetView showGridLines="0" view="pageBreakPreview" zoomScaleSheetLayoutView="100" workbookViewId="0">
      <selection activeCell="F8" sqref="F8"/>
    </sheetView>
  </sheetViews>
  <sheetFormatPr defaultRowHeight="13.5"/>
  <cols>
    <col min="1" max="1" width="17.125" style="34" customWidth="1"/>
    <col min="2" max="2" width="61.125" style="34" customWidth="1"/>
    <col min="3" max="3" width="10.625" style="34" customWidth="1"/>
    <col min="4" max="4" width="4.625" style="34" customWidth="1"/>
    <col min="5" max="5" width="61.125" style="34" customWidth="1"/>
    <col min="6" max="6" width="12.625" style="34" customWidth="1"/>
    <col min="7" max="7" width="4.625" style="34" customWidth="1"/>
    <col min="8" max="8" width="12.625" style="34" customWidth="1"/>
    <col min="9" max="9" width="4.625" style="34" customWidth="1"/>
    <col min="10" max="16384" width="9" style="34" customWidth="1"/>
  </cols>
  <sheetData>
    <row r="1" spans="1:4" ht="18" customHeight="1">
      <c r="A1" s="103" t="s">
        <v>24</v>
      </c>
      <c r="B1" s="294"/>
      <c r="C1" s="294"/>
      <c r="D1" s="294"/>
    </row>
    <row r="2" spans="1:4" ht="12" customHeight="1">
      <c r="A2" s="34" t="s">
        <v>300</v>
      </c>
    </row>
    <row r="3" spans="1:4" ht="12" customHeight="1">
      <c r="A3" s="34" t="s">
        <v>119</v>
      </c>
    </row>
    <row r="4" spans="1:4" ht="12" customHeight="1"/>
    <row r="5" spans="1:4" ht="13.5" customHeight="1"/>
    <row r="6" spans="1:4" ht="13.5" customHeight="1">
      <c r="A6" s="287" t="s">
        <v>29</v>
      </c>
      <c r="B6" s="295" t="s">
        <v>30</v>
      </c>
      <c r="C6" s="302" t="s">
        <v>22</v>
      </c>
      <c r="D6" s="302"/>
    </row>
    <row r="7" spans="1:4" ht="13.5" customHeight="1">
      <c r="A7" s="288" t="s">
        <v>122</v>
      </c>
      <c r="B7" s="296" t="s">
        <v>127</v>
      </c>
      <c r="C7" s="303"/>
      <c r="D7" s="309"/>
    </row>
    <row r="8" spans="1:4" ht="13.5" customHeight="1">
      <c r="A8" s="289"/>
      <c r="B8" s="297" t="s">
        <v>129</v>
      </c>
      <c r="C8" s="304"/>
      <c r="D8" s="310"/>
    </row>
    <row r="9" spans="1:4" ht="13.5" customHeight="1">
      <c r="A9" s="289" t="s">
        <v>132</v>
      </c>
      <c r="B9" s="297" t="s">
        <v>326</v>
      </c>
      <c r="C9" s="304"/>
      <c r="D9" s="310"/>
    </row>
    <row r="10" spans="1:4" ht="13.5" customHeight="1">
      <c r="A10" s="289" t="s">
        <v>191</v>
      </c>
      <c r="B10" s="298"/>
      <c r="C10" s="304"/>
      <c r="D10" s="310"/>
    </row>
    <row r="11" spans="1:4" ht="13.5" customHeight="1">
      <c r="A11" s="289" t="s">
        <v>373</v>
      </c>
      <c r="B11" s="297"/>
      <c r="C11" s="51"/>
      <c r="D11" s="199"/>
    </row>
    <row r="12" spans="1:4" ht="13.5" customHeight="1">
      <c r="A12" s="289"/>
      <c r="B12" s="298"/>
      <c r="C12" s="51">
        <v>21.3</v>
      </c>
      <c r="D12" s="310" t="s">
        <v>0</v>
      </c>
    </row>
    <row r="13" spans="1:4" ht="13.5" customHeight="1">
      <c r="A13" s="290" t="s">
        <v>164</v>
      </c>
      <c r="B13" s="299" t="s">
        <v>269</v>
      </c>
      <c r="C13" s="305"/>
      <c r="D13" s="311"/>
    </row>
    <row r="14" spans="1:4" ht="13.5" customHeight="1">
      <c r="A14" s="289"/>
      <c r="B14" s="297" t="s">
        <v>58</v>
      </c>
      <c r="C14" s="304"/>
      <c r="D14" s="310"/>
    </row>
    <row r="15" spans="1:4" ht="13.5" customHeight="1">
      <c r="A15" s="289" t="s">
        <v>285</v>
      </c>
      <c r="B15" s="297"/>
      <c r="C15" s="304"/>
      <c r="D15" s="310"/>
    </row>
    <row r="16" spans="1:4" ht="13.5" customHeight="1">
      <c r="A16" s="291"/>
      <c r="B16" s="298"/>
      <c r="C16" s="306">
        <v>50.1</v>
      </c>
      <c r="D16" s="310" t="s">
        <v>117</v>
      </c>
    </row>
    <row r="17" spans="1:4" ht="13.5" customHeight="1">
      <c r="A17" s="292"/>
      <c r="B17" s="299"/>
      <c r="C17" s="307"/>
      <c r="D17" s="311"/>
    </row>
    <row r="18" spans="1:4" ht="13.5" customHeight="1">
      <c r="A18" s="289"/>
      <c r="B18" s="298"/>
      <c r="C18" s="306"/>
      <c r="D18" s="310"/>
    </row>
    <row r="19" spans="1:4" ht="13.5" customHeight="1">
      <c r="A19" s="291"/>
      <c r="B19" s="297"/>
      <c r="C19" s="304"/>
      <c r="D19" s="310"/>
    </row>
    <row r="20" spans="1:4" ht="13.5" customHeight="1">
      <c r="A20" s="289"/>
      <c r="B20" s="298"/>
      <c r="C20" s="51"/>
      <c r="D20" s="310"/>
    </row>
    <row r="21" spans="1:4" ht="13.5" customHeight="1">
      <c r="A21" s="289"/>
      <c r="B21" s="297"/>
      <c r="C21" s="52"/>
      <c r="D21" s="202"/>
    </row>
    <row r="22" spans="1:4" ht="13.5" customHeight="1">
      <c r="A22" s="289"/>
      <c r="B22" s="297" t="s">
        <v>372</v>
      </c>
      <c r="C22" s="304"/>
      <c r="D22" s="310"/>
    </row>
    <row r="23" spans="1:4" ht="13.5" customHeight="1">
      <c r="A23" s="291"/>
      <c r="B23" s="298"/>
      <c r="C23" s="306"/>
      <c r="D23" s="310"/>
    </row>
    <row r="24" spans="1:4" ht="13.5" customHeight="1">
      <c r="A24" s="289"/>
      <c r="B24" s="297"/>
      <c r="C24" s="304"/>
      <c r="D24" s="310"/>
    </row>
    <row r="25" spans="1:4" ht="13.5" customHeight="1">
      <c r="A25" s="289"/>
      <c r="B25" s="298"/>
      <c r="C25" s="304"/>
      <c r="D25" s="310"/>
    </row>
    <row r="26" spans="1:4" ht="13.5" customHeight="1">
      <c r="A26" s="289"/>
      <c r="B26" s="298"/>
      <c r="C26" s="304"/>
      <c r="D26" s="310"/>
    </row>
    <row r="27" spans="1:4" ht="13.5" customHeight="1">
      <c r="A27" s="289"/>
      <c r="B27" s="298"/>
      <c r="C27" s="304"/>
      <c r="D27" s="310"/>
    </row>
    <row r="28" spans="1:4" ht="13.5" customHeight="1">
      <c r="A28" s="289"/>
      <c r="B28" s="297"/>
      <c r="C28" s="304"/>
      <c r="D28" s="310"/>
    </row>
    <row r="29" spans="1:4" ht="13.5" customHeight="1">
      <c r="A29" s="291"/>
      <c r="B29" s="298"/>
      <c r="C29" s="51"/>
      <c r="D29" s="310"/>
    </row>
    <row r="30" spans="1:4" ht="13.5" customHeight="1">
      <c r="A30" s="291"/>
      <c r="B30" s="298"/>
      <c r="C30" s="306"/>
      <c r="D30" s="310"/>
    </row>
    <row r="31" spans="1:4" ht="13.5" customHeight="1">
      <c r="A31" s="289"/>
      <c r="B31" s="297"/>
      <c r="C31" s="51"/>
      <c r="D31" s="199"/>
    </row>
    <row r="32" spans="1:4" ht="13.5" customHeight="1">
      <c r="A32" s="289"/>
      <c r="B32" s="298"/>
      <c r="C32" s="304"/>
      <c r="D32" s="310"/>
    </row>
    <row r="33" spans="1:4" ht="13.5" customHeight="1">
      <c r="A33" s="291"/>
      <c r="B33" s="298"/>
      <c r="C33" s="304"/>
      <c r="D33" s="310"/>
    </row>
    <row r="34" spans="1:4" ht="13.5" customHeight="1">
      <c r="A34" s="289"/>
      <c r="B34" s="298"/>
      <c r="C34" s="51"/>
      <c r="D34" s="199"/>
    </row>
    <row r="35" spans="1:4" ht="13.5" customHeight="1">
      <c r="A35" s="289"/>
      <c r="B35" s="298"/>
      <c r="C35" s="51"/>
      <c r="D35" s="310"/>
    </row>
    <row r="36" spans="1:4" ht="13.5" customHeight="1">
      <c r="A36" s="289"/>
      <c r="B36" s="298"/>
      <c r="C36" s="51"/>
      <c r="D36" s="310"/>
    </row>
    <row r="37" spans="1:4" ht="13.5" customHeight="1">
      <c r="A37" s="289"/>
      <c r="B37" s="298"/>
      <c r="C37" s="51"/>
      <c r="D37" s="310"/>
    </row>
    <row r="38" spans="1:4" ht="13.5" customHeight="1">
      <c r="A38" s="289"/>
      <c r="B38" s="298"/>
      <c r="C38" s="51"/>
      <c r="D38" s="310"/>
    </row>
    <row r="39" spans="1:4" ht="13.5" customHeight="1">
      <c r="A39" s="289"/>
      <c r="B39" s="297"/>
      <c r="C39" s="304"/>
      <c r="D39" s="310"/>
    </row>
    <row r="40" spans="1:4" ht="13.5" customHeight="1">
      <c r="A40" s="289"/>
      <c r="B40" s="297"/>
      <c r="C40" s="51"/>
      <c r="D40" s="199"/>
    </row>
    <row r="41" spans="1:4" ht="13.5" customHeight="1">
      <c r="A41" s="291"/>
      <c r="B41" s="297"/>
      <c r="C41" s="52"/>
      <c r="D41" s="202"/>
    </row>
    <row r="42" spans="1:4" ht="13.5" customHeight="1">
      <c r="A42" s="291"/>
      <c r="B42" s="297"/>
      <c r="C42" s="304"/>
      <c r="D42" s="310"/>
    </row>
    <row r="43" spans="1:4">
      <c r="A43" s="289"/>
      <c r="B43" s="297"/>
      <c r="C43" s="304"/>
      <c r="D43" s="310"/>
    </row>
    <row r="44" spans="1:4" ht="13.5" customHeight="1">
      <c r="A44" s="289"/>
      <c r="B44" s="297"/>
      <c r="C44" s="51"/>
      <c r="D44" s="199"/>
    </row>
    <row r="45" spans="1:4" ht="13.5" customHeight="1">
      <c r="A45" s="289"/>
      <c r="B45" s="298"/>
      <c r="C45" s="304"/>
      <c r="D45" s="310"/>
    </row>
    <row r="46" spans="1:4" ht="13.5" customHeight="1">
      <c r="A46" s="289"/>
      <c r="B46" s="298"/>
      <c r="C46" s="304"/>
      <c r="D46" s="310"/>
    </row>
    <row r="47" spans="1:4" ht="13.5" customHeight="1">
      <c r="A47" s="289"/>
      <c r="B47" s="297"/>
      <c r="C47" s="304"/>
      <c r="D47" s="310"/>
    </row>
    <row r="48" spans="1:4" ht="13.5" customHeight="1">
      <c r="A48" s="289"/>
      <c r="B48" s="297"/>
      <c r="C48" s="304"/>
      <c r="D48" s="310"/>
    </row>
    <row r="49" spans="1:4" ht="13.5" customHeight="1">
      <c r="A49" s="289"/>
      <c r="B49" s="297"/>
      <c r="C49" s="304"/>
      <c r="D49" s="310"/>
    </row>
    <row r="50" spans="1:4" ht="13.5" customHeight="1">
      <c r="A50" s="289"/>
      <c r="B50" s="297"/>
      <c r="C50" s="51"/>
      <c r="D50" s="310"/>
    </row>
    <row r="51" spans="1:4" ht="13.5" customHeight="1">
      <c r="A51" s="289"/>
      <c r="B51" s="300"/>
      <c r="C51" s="304"/>
      <c r="D51" s="310"/>
    </row>
    <row r="52" spans="1:4" ht="13.5" customHeight="1">
      <c r="A52" s="289"/>
      <c r="B52" s="297"/>
      <c r="C52" s="51"/>
      <c r="D52" s="310"/>
    </row>
    <row r="53" spans="1:4" ht="13.5" customHeight="1">
      <c r="A53" s="289"/>
      <c r="B53" s="297"/>
      <c r="C53" s="51"/>
      <c r="D53" s="199"/>
    </row>
    <row r="54" spans="1:4" ht="13.5" customHeight="1">
      <c r="A54" s="289"/>
      <c r="B54" s="297"/>
      <c r="C54" s="304"/>
      <c r="D54" s="310"/>
    </row>
    <row r="55" spans="1:4" ht="13.5" customHeight="1">
      <c r="A55" s="289"/>
      <c r="B55" s="297"/>
      <c r="C55" s="304"/>
      <c r="D55" s="310"/>
    </row>
    <row r="56" spans="1:4" ht="13.5" customHeight="1">
      <c r="A56" s="289"/>
      <c r="B56" s="297"/>
      <c r="C56" s="304"/>
      <c r="D56" s="310"/>
    </row>
    <row r="57" spans="1:4" ht="13.5" customHeight="1">
      <c r="A57" s="289"/>
      <c r="B57" s="297"/>
      <c r="C57" s="304"/>
      <c r="D57" s="310"/>
    </row>
    <row r="58" spans="1:4" ht="13.5" customHeight="1">
      <c r="A58" s="289"/>
      <c r="B58" s="298"/>
      <c r="C58" s="304"/>
      <c r="D58" s="310"/>
    </row>
    <row r="59" spans="1:4" ht="13.5" customHeight="1">
      <c r="A59" s="289"/>
      <c r="B59" s="298"/>
      <c r="C59" s="304"/>
      <c r="D59" s="310"/>
    </row>
    <row r="60" spans="1:4" ht="13.5" customHeight="1">
      <c r="A60" s="289"/>
      <c r="B60" s="298"/>
      <c r="C60" s="51"/>
      <c r="D60" s="310"/>
    </row>
    <row r="61" spans="1:4" ht="13.5" customHeight="1">
      <c r="A61" s="289"/>
      <c r="B61" s="298"/>
      <c r="C61" s="304"/>
      <c r="D61" s="310"/>
    </row>
    <row r="62" spans="1:4" ht="13.5" customHeight="1">
      <c r="A62" s="289"/>
      <c r="B62" s="298"/>
      <c r="C62" s="304"/>
      <c r="D62" s="310"/>
    </row>
    <row r="63" spans="1:4" ht="13.5" customHeight="1">
      <c r="A63" s="289"/>
      <c r="B63" s="297"/>
      <c r="C63" s="51"/>
      <c r="D63" s="310"/>
    </row>
    <row r="64" spans="1:4" ht="13.5" customHeight="1">
      <c r="A64" s="293"/>
      <c r="B64" s="301"/>
      <c r="C64" s="308"/>
      <c r="D64" s="312"/>
    </row>
    <row r="65" ht="13.5" customHeight="1"/>
  </sheetData>
  <phoneticPr fontId="15"/>
  <pageMargins left="0.78740157480314998" right="0" top="0.59055118110236204" bottom="0" header="0.196850393700787" footer="0.196850393700787"/>
  <pageSetup paperSize="9" fitToWidth="1" fitToHeight="1" orientation="portrait" usePrinterDefaults="1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D64"/>
  <sheetViews>
    <sheetView showGridLines="0" view="pageBreakPreview" zoomScaleSheetLayoutView="100" workbookViewId="0">
      <selection activeCell="H9" sqref="H9"/>
    </sheetView>
  </sheetViews>
  <sheetFormatPr defaultRowHeight="13.5"/>
  <cols>
    <col min="1" max="1" width="17.125" style="34" customWidth="1"/>
    <col min="2" max="2" width="61.125" style="34" customWidth="1"/>
    <col min="3" max="3" width="10.625" style="34" customWidth="1"/>
    <col min="4" max="4" width="4.625" style="34" customWidth="1"/>
    <col min="5" max="5" width="61.125" style="34" customWidth="1"/>
    <col min="6" max="6" width="12.625" style="34" customWidth="1"/>
    <col min="7" max="7" width="4.625" style="34" customWidth="1"/>
    <col min="8" max="8" width="12.625" style="34" customWidth="1"/>
    <col min="9" max="9" width="4.625" style="34" customWidth="1"/>
    <col min="10" max="16384" width="9" style="34" customWidth="1"/>
  </cols>
  <sheetData>
    <row r="1" spans="1:4" ht="18" customHeight="1">
      <c r="A1" s="103" t="s">
        <v>24</v>
      </c>
      <c r="B1" s="294"/>
      <c r="C1" s="294"/>
      <c r="D1" s="294"/>
    </row>
    <row r="2" spans="1:4" ht="12" customHeight="1">
      <c r="A2" s="34" t="s">
        <v>300</v>
      </c>
    </row>
    <row r="3" spans="1:4" ht="12" customHeight="1">
      <c r="A3" s="34" t="s">
        <v>119</v>
      </c>
    </row>
    <row r="4" spans="1:4" ht="12" customHeight="1"/>
    <row r="5" spans="1:4" ht="13.5" customHeight="1"/>
    <row r="6" spans="1:4" ht="13.5" customHeight="1">
      <c r="A6" s="287" t="s">
        <v>29</v>
      </c>
      <c r="B6" s="295" t="s">
        <v>30</v>
      </c>
      <c r="C6" s="302" t="s">
        <v>22</v>
      </c>
      <c r="D6" s="302"/>
    </row>
    <row r="7" spans="1:4" ht="13.5" customHeight="1">
      <c r="A7" s="288" t="s">
        <v>116</v>
      </c>
      <c r="B7" s="296" t="s">
        <v>127</v>
      </c>
      <c r="C7" s="303"/>
      <c r="D7" s="309"/>
    </row>
    <row r="8" spans="1:4" ht="13.5" customHeight="1">
      <c r="A8" s="289"/>
      <c r="B8" s="297" t="s">
        <v>129</v>
      </c>
      <c r="C8" s="304"/>
      <c r="D8" s="310"/>
    </row>
    <row r="9" spans="1:4" ht="13.5" customHeight="1">
      <c r="A9" s="289" t="s">
        <v>132</v>
      </c>
      <c r="B9" s="297" t="s">
        <v>330</v>
      </c>
      <c r="C9" s="304"/>
      <c r="D9" s="310"/>
    </row>
    <row r="10" spans="1:4" ht="13.5" customHeight="1">
      <c r="A10" s="289" t="s">
        <v>191</v>
      </c>
      <c r="B10" s="298"/>
      <c r="C10" s="304"/>
      <c r="D10" s="310"/>
    </row>
    <row r="11" spans="1:4" ht="13.5" customHeight="1">
      <c r="A11" s="289" t="s">
        <v>185</v>
      </c>
      <c r="B11" s="297" t="s">
        <v>370</v>
      </c>
      <c r="C11" s="304"/>
      <c r="D11" s="310"/>
    </row>
    <row r="12" spans="1:4" ht="13.5" customHeight="1">
      <c r="A12" s="291"/>
      <c r="B12" s="297" t="s">
        <v>327</v>
      </c>
      <c r="C12" s="51"/>
      <c r="D12" s="310"/>
    </row>
    <row r="13" spans="1:4" ht="13.5" customHeight="1">
      <c r="A13" s="291"/>
      <c r="B13" s="297"/>
      <c r="C13" s="51"/>
      <c r="D13" s="199"/>
    </row>
    <row r="14" spans="1:4" ht="13.5" customHeight="1">
      <c r="A14" s="291"/>
      <c r="B14" s="297" t="s">
        <v>120</v>
      </c>
      <c r="C14" s="52"/>
      <c r="D14" s="202"/>
    </row>
    <row r="15" spans="1:4" ht="13.5" customHeight="1">
      <c r="A15" s="289"/>
      <c r="B15" s="297" t="s">
        <v>359</v>
      </c>
      <c r="C15" s="304"/>
      <c r="D15" s="310"/>
    </row>
    <row r="16" spans="1:4" ht="13.5" customHeight="1">
      <c r="A16" s="313"/>
      <c r="B16" s="315"/>
      <c r="C16" s="195">
        <v>29.3</v>
      </c>
      <c r="D16" s="317" t="s">
        <v>0</v>
      </c>
    </row>
    <row r="17" spans="1:4" ht="13.5" customHeight="1">
      <c r="A17" s="289" t="s">
        <v>164</v>
      </c>
      <c r="B17" s="297" t="s">
        <v>269</v>
      </c>
      <c r="D17" s="310"/>
    </row>
    <row r="18" spans="1:4" ht="13.5" customHeight="1">
      <c r="A18" s="289"/>
      <c r="B18" s="297" t="s">
        <v>371</v>
      </c>
      <c r="C18" s="304"/>
      <c r="D18" s="310"/>
    </row>
    <row r="19" spans="1:4" ht="13.5" customHeight="1">
      <c r="A19" s="289" t="s">
        <v>285</v>
      </c>
      <c r="B19" s="297"/>
      <c r="C19" s="304"/>
      <c r="D19" s="310"/>
    </row>
    <row r="20" spans="1:4" ht="13.5" customHeight="1">
      <c r="A20" s="291"/>
      <c r="B20" s="298"/>
      <c r="C20" s="306">
        <v>67.400000000000006</v>
      </c>
      <c r="D20" s="317" t="s">
        <v>117</v>
      </c>
    </row>
    <row r="21" spans="1:4" ht="13.5" customHeight="1">
      <c r="A21" s="290" t="s">
        <v>164</v>
      </c>
      <c r="B21" s="299" t="s">
        <v>269</v>
      </c>
      <c r="C21" s="305"/>
      <c r="D21" s="310"/>
    </row>
    <row r="22" spans="1:4" ht="13.5" customHeight="1">
      <c r="A22" s="289"/>
      <c r="B22" s="297" t="s">
        <v>291</v>
      </c>
      <c r="C22" s="304"/>
      <c r="D22" s="310"/>
    </row>
    <row r="23" spans="1:4" ht="13.5" customHeight="1">
      <c r="A23" s="289" t="s">
        <v>9</v>
      </c>
      <c r="B23" s="297"/>
      <c r="C23" s="304"/>
      <c r="D23" s="310"/>
    </row>
    <row r="24" spans="1:4" ht="13.5" customHeight="1">
      <c r="A24" s="314"/>
      <c r="B24" s="315"/>
      <c r="C24" s="316">
        <v>1.4</v>
      </c>
      <c r="D24" s="317" t="s">
        <v>117</v>
      </c>
    </row>
    <row r="25" spans="1:4" ht="13.5" customHeight="1">
      <c r="A25" s="291"/>
      <c r="B25" s="297"/>
      <c r="C25" s="304"/>
      <c r="D25" s="310"/>
    </row>
    <row r="26" spans="1:4" ht="13.5" customHeight="1">
      <c r="A26" s="289"/>
      <c r="B26" s="298"/>
      <c r="C26" s="51"/>
      <c r="D26" s="310"/>
    </row>
    <row r="27" spans="1:4" ht="13.5" customHeight="1">
      <c r="A27" s="289"/>
      <c r="B27" s="298"/>
      <c r="C27" s="304"/>
      <c r="D27" s="310"/>
    </row>
    <row r="28" spans="1:4" ht="13.5" customHeight="1">
      <c r="A28" s="291"/>
      <c r="B28" s="298"/>
      <c r="C28" s="306"/>
      <c r="D28" s="310"/>
    </row>
    <row r="29" spans="1:4" ht="13.5" customHeight="1">
      <c r="A29" s="289"/>
      <c r="B29" s="297"/>
      <c r="C29" s="51"/>
      <c r="D29" s="199"/>
    </row>
    <row r="30" spans="1:4" ht="13.5" customHeight="1">
      <c r="A30" s="289"/>
      <c r="B30" s="298"/>
      <c r="C30" s="304"/>
      <c r="D30" s="310"/>
    </row>
    <row r="31" spans="1:4" ht="13.5" customHeight="1">
      <c r="A31" s="289"/>
      <c r="B31" s="298"/>
      <c r="C31" s="306"/>
      <c r="D31" s="310"/>
    </row>
    <row r="32" spans="1:4" ht="13.5" customHeight="1">
      <c r="A32" s="289"/>
      <c r="B32" s="298"/>
      <c r="C32" s="304"/>
      <c r="D32" s="310"/>
    </row>
    <row r="33" spans="1:4" ht="13.5" customHeight="1">
      <c r="A33" s="291"/>
      <c r="B33" s="298"/>
      <c r="C33" s="304"/>
      <c r="D33" s="310"/>
    </row>
    <row r="34" spans="1:4" ht="13.5" customHeight="1">
      <c r="A34" s="289"/>
      <c r="B34" s="298"/>
      <c r="C34" s="51"/>
      <c r="D34" s="199"/>
    </row>
    <row r="35" spans="1:4" ht="13.5" customHeight="1">
      <c r="A35" s="289"/>
      <c r="B35" s="298"/>
      <c r="C35" s="51"/>
      <c r="D35" s="310"/>
    </row>
    <row r="36" spans="1:4" ht="13.5" customHeight="1">
      <c r="A36" s="289"/>
      <c r="B36" s="298"/>
      <c r="C36" s="51"/>
      <c r="D36" s="310"/>
    </row>
    <row r="37" spans="1:4" ht="13.5" customHeight="1">
      <c r="A37" s="289"/>
      <c r="B37" s="298"/>
      <c r="C37" s="51"/>
      <c r="D37" s="310"/>
    </row>
    <row r="38" spans="1:4" ht="13.5" customHeight="1">
      <c r="A38" s="289"/>
      <c r="B38" s="298"/>
      <c r="C38" s="51"/>
      <c r="D38" s="310"/>
    </row>
    <row r="39" spans="1:4" ht="13.5" customHeight="1">
      <c r="A39" s="289"/>
      <c r="B39" s="297"/>
      <c r="C39" s="304"/>
      <c r="D39" s="310"/>
    </row>
    <row r="40" spans="1:4" ht="13.5" customHeight="1">
      <c r="A40" s="289"/>
      <c r="B40" s="297"/>
      <c r="C40" s="51"/>
      <c r="D40" s="199"/>
    </row>
    <row r="41" spans="1:4" ht="13.5" customHeight="1">
      <c r="A41" s="291"/>
      <c r="B41" s="297"/>
      <c r="C41" s="52"/>
      <c r="D41" s="202"/>
    </row>
    <row r="42" spans="1:4" ht="13.5" customHeight="1">
      <c r="A42" s="291"/>
      <c r="B42" s="297"/>
      <c r="C42" s="304"/>
      <c r="D42" s="310"/>
    </row>
    <row r="43" spans="1:4">
      <c r="A43" s="289"/>
      <c r="B43" s="297"/>
      <c r="C43" s="304"/>
      <c r="D43" s="310"/>
    </row>
    <row r="44" spans="1:4" ht="13.5" customHeight="1">
      <c r="A44" s="289"/>
      <c r="B44" s="297"/>
      <c r="C44" s="51"/>
      <c r="D44" s="199"/>
    </row>
    <row r="45" spans="1:4" ht="13.5" customHeight="1">
      <c r="A45" s="289"/>
      <c r="B45" s="298"/>
      <c r="C45" s="304"/>
      <c r="D45" s="310"/>
    </row>
    <row r="46" spans="1:4" ht="13.5" customHeight="1">
      <c r="A46" s="289"/>
      <c r="B46" s="298"/>
      <c r="C46" s="304"/>
      <c r="D46" s="310"/>
    </row>
    <row r="47" spans="1:4" ht="13.5" customHeight="1">
      <c r="A47" s="289"/>
      <c r="B47" s="297"/>
      <c r="C47" s="304"/>
      <c r="D47" s="310"/>
    </row>
    <row r="48" spans="1:4" ht="13.5" customHeight="1">
      <c r="A48" s="289"/>
      <c r="B48" s="297"/>
      <c r="C48" s="304"/>
      <c r="D48" s="310"/>
    </row>
    <row r="49" spans="1:4" ht="13.5" customHeight="1">
      <c r="A49" s="289"/>
      <c r="B49" s="297"/>
      <c r="C49" s="304"/>
      <c r="D49" s="310"/>
    </row>
    <row r="50" spans="1:4" ht="13.5" customHeight="1">
      <c r="A50" s="289"/>
      <c r="B50" s="297"/>
      <c r="C50" s="51"/>
      <c r="D50" s="310"/>
    </row>
    <row r="51" spans="1:4" ht="13.5" customHeight="1">
      <c r="A51" s="289"/>
      <c r="B51" s="300"/>
      <c r="C51" s="304"/>
      <c r="D51" s="310"/>
    </row>
    <row r="52" spans="1:4" ht="13.5" customHeight="1">
      <c r="A52" s="289"/>
      <c r="B52" s="297"/>
      <c r="C52" s="51"/>
      <c r="D52" s="310"/>
    </row>
    <row r="53" spans="1:4" ht="13.5" customHeight="1">
      <c r="A53" s="289"/>
      <c r="B53" s="297"/>
      <c r="C53" s="51"/>
      <c r="D53" s="199"/>
    </row>
    <row r="54" spans="1:4" ht="13.5" customHeight="1">
      <c r="A54" s="289"/>
      <c r="B54" s="297"/>
      <c r="C54" s="304"/>
      <c r="D54" s="310"/>
    </row>
    <row r="55" spans="1:4" ht="13.5" customHeight="1">
      <c r="A55" s="289"/>
      <c r="B55" s="297"/>
      <c r="C55" s="304"/>
      <c r="D55" s="310"/>
    </row>
    <row r="56" spans="1:4" ht="13.5" customHeight="1">
      <c r="A56" s="289"/>
      <c r="B56" s="297"/>
      <c r="C56" s="304"/>
      <c r="D56" s="310"/>
    </row>
    <row r="57" spans="1:4" ht="13.5" customHeight="1">
      <c r="A57" s="289"/>
      <c r="B57" s="297"/>
      <c r="C57" s="304"/>
      <c r="D57" s="310"/>
    </row>
    <row r="58" spans="1:4" ht="13.5" customHeight="1">
      <c r="A58" s="289"/>
      <c r="B58" s="298"/>
      <c r="C58" s="304"/>
      <c r="D58" s="310"/>
    </row>
    <row r="59" spans="1:4" ht="13.5" customHeight="1">
      <c r="A59" s="289"/>
      <c r="B59" s="298"/>
      <c r="C59" s="304"/>
      <c r="D59" s="310"/>
    </row>
    <row r="60" spans="1:4" ht="13.5" customHeight="1">
      <c r="A60" s="289"/>
      <c r="B60" s="298"/>
      <c r="C60" s="51"/>
      <c r="D60" s="310"/>
    </row>
    <row r="61" spans="1:4" ht="13.5" customHeight="1">
      <c r="A61" s="289"/>
      <c r="B61" s="298"/>
      <c r="C61" s="304"/>
      <c r="D61" s="310"/>
    </row>
    <row r="62" spans="1:4" ht="13.5" customHeight="1">
      <c r="A62" s="289"/>
      <c r="B62" s="298"/>
      <c r="C62" s="304"/>
      <c r="D62" s="310"/>
    </row>
    <row r="63" spans="1:4" ht="13.5" customHeight="1">
      <c r="A63" s="289"/>
      <c r="B63" s="297"/>
      <c r="C63" s="51"/>
      <c r="D63" s="310"/>
    </row>
    <row r="64" spans="1:4" ht="13.5" customHeight="1">
      <c r="A64" s="293"/>
      <c r="B64" s="301"/>
      <c r="C64" s="308"/>
      <c r="D64" s="312"/>
    </row>
    <row r="65" ht="13.5" customHeight="1"/>
  </sheetData>
  <phoneticPr fontId="15"/>
  <pageMargins left="0.78740157480314998" right="0" top="0.59055118110236204" bottom="0" header="0.196850393700787" footer="0.196850393700787"/>
  <pageSetup paperSize="9" fitToWidth="1" fitToHeight="1" orientation="portrait" usePrinterDefaults="1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FF00"/>
  </sheetPr>
  <dimension ref="A1:P63"/>
  <sheetViews>
    <sheetView showGridLines="0" workbookViewId="0">
      <selection activeCell="AD45" sqref="AD45"/>
    </sheetView>
  </sheetViews>
  <sheetFormatPr defaultRowHeight="13.5"/>
  <cols>
    <col min="1" max="16384" width="9" style="34" customWidth="1"/>
  </cols>
  <sheetData>
    <row r="1" spans="1:16" ht="13.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3.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3.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13.5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13.5" customHeight="1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3.5" customHeight="1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13.5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3.5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13.5" customHeigh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ht="13.5" customHeight="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3.5" customHeight="1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3.5" customHeight="1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3.5" customHeight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3.5" customHeight="1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3.5" customHeight="1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3.5" customHeight="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3.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3.5" customHeight="1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3.5" customHeight="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28.9" customHeight="1">
      <c r="A20" s="35"/>
      <c r="B20" s="35"/>
      <c r="C20" s="35"/>
      <c r="D20" s="36"/>
      <c r="E20" s="35"/>
      <c r="F20" s="35"/>
      <c r="G20" s="37" t="s">
        <v>99</v>
      </c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3.5" customHeight="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3.5" customHeight="1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3.5" customHeight="1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3.5" customHeight="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3.5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3.5" customHeight="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3.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3.5" customHeight="1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3.5" customHeight="1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3.5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3.5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13.5" customHeight="1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3.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3.5" customHeight="1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3.5" customHeight="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3.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3.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 ht="13.5" customHeight="1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6" ht="13.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 ht="13.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ht="13.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3.5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6" ht="13.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4" spans="1:16" ht="13.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</row>
    <row r="45" spans="1:16" ht="13.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</row>
    <row r="46" spans="1:16" ht="13.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</row>
    <row r="47" spans="1:16" ht="13.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</row>
    <row r="48" spans="1:16" ht="13.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</row>
    <row r="49" spans="1:16" ht="13.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</row>
    <row r="50" spans="1:16" ht="13.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</row>
    <row r="51" spans="1:16" ht="13.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ht="13.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13.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3.5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</row>
    <row r="55" spans="1:16" ht="13.5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</row>
    <row r="56" spans="1:16" ht="13.5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</row>
    <row r="57" spans="1:16" ht="13.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</row>
    <row r="58" spans="1:16" ht="13.5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</row>
    <row r="59" spans="1:16" ht="13.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</row>
    <row r="60" spans="1:16" ht="13.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</row>
    <row r="61" spans="1:16" ht="13.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</row>
    <row r="62" spans="1:16" ht="13.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</row>
    <row r="63" spans="1:16" ht="13.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</sheetData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L60"/>
  <sheetViews>
    <sheetView showGridLines="0" view="pageBreakPreview" topLeftCell="A28" zoomScale="160" zoomScaleSheetLayoutView="160" workbookViewId="0">
      <selection activeCell="AD45" sqref="AD45"/>
    </sheetView>
  </sheetViews>
  <sheetFormatPr defaultRowHeight="13.5"/>
  <cols>
    <col min="1" max="1" width="17.125" style="1" customWidth="1"/>
    <col min="2" max="2" width="61.125" style="1" customWidth="1"/>
    <col min="3" max="3" width="10.625" style="1" customWidth="1"/>
    <col min="4" max="4" width="4.625" style="1" customWidth="1"/>
    <col min="5" max="13" width="5.625" style="1" customWidth="1"/>
    <col min="14" max="16384" width="9" style="1" customWidth="1"/>
  </cols>
  <sheetData>
    <row r="1" spans="1:12" ht="18" customHeight="1">
      <c r="A1" s="38" t="s">
        <v>369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12" customHeight="1">
      <c r="A2" s="1" t="s">
        <v>405</v>
      </c>
    </row>
    <row r="3" spans="1:12" ht="13.5" customHeight="1"/>
    <row r="4" spans="1:12" ht="13.5" customHeight="1">
      <c r="A4" s="39" t="s">
        <v>30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61"/>
    </row>
    <row r="5" spans="1:12" ht="13.5" customHeight="1">
      <c r="A5" s="40"/>
      <c r="B5" s="46"/>
      <c r="C5" s="49"/>
      <c r="D5" s="54"/>
      <c r="E5" s="59"/>
      <c r="F5" s="59"/>
      <c r="G5" s="59"/>
      <c r="H5" s="59"/>
      <c r="I5" s="59"/>
      <c r="J5" s="59"/>
      <c r="K5" s="59"/>
      <c r="L5" s="62"/>
    </row>
    <row r="6" spans="1:12" ht="13.5" customHeight="1">
      <c r="A6" s="41"/>
      <c r="B6" s="44"/>
      <c r="C6" s="50"/>
      <c r="D6" s="55"/>
      <c r="L6" s="63"/>
    </row>
    <row r="7" spans="1:12" ht="13.5" customHeight="1">
      <c r="A7" s="41"/>
      <c r="B7" s="44"/>
      <c r="C7" s="50"/>
      <c r="D7" s="55"/>
      <c r="L7" s="63"/>
    </row>
    <row r="8" spans="1:12" ht="13.5" customHeight="1">
      <c r="A8" s="41"/>
      <c r="B8" s="47"/>
      <c r="C8" s="51"/>
      <c r="D8" s="56"/>
      <c r="L8" s="63"/>
    </row>
    <row r="9" spans="1:12" ht="13.5" customHeight="1">
      <c r="A9" s="41"/>
      <c r="B9" s="47"/>
      <c r="C9" s="50"/>
      <c r="D9" s="55"/>
      <c r="L9" s="63"/>
    </row>
    <row r="10" spans="1:12" ht="13.5" customHeight="1">
      <c r="A10" s="41"/>
      <c r="B10" s="47"/>
      <c r="C10" s="50"/>
      <c r="D10" s="55"/>
      <c r="L10" s="63"/>
    </row>
    <row r="11" spans="1:12" ht="13.5" customHeight="1">
      <c r="A11" s="41"/>
      <c r="B11" s="47"/>
      <c r="C11" s="50"/>
      <c r="D11" s="55"/>
      <c r="L11" s="63"/>
    </row>
    <row r="12" spans="1:12" ht="13.5" customHeight="1">
      <c r="A12" s="41"/>
      <c r="B12" s="47"/>
      <c r="C12" s="50"/>
      <c r="D12" s="55"/>
      <c r="L12" s="63"/>
    </row>
    <row r="13" spans="1:12" ht="13.5" customHeight="1">
      <c r="A13" s="41"/>
      <c r="B13" s="44"/>
      <c r="C13" s="50"/>
      <c r="D13" s="55"/>
      <c r="L13" s="63"/>
    </row>
    <row r="14" spans="1:12" ht="13.5" customHeight="1">
      <c r="A14" s="41"/>
      <c r="B14" s="44"/>
      <c r="C14" s="50"/>
      <c r="D14" s="55"/>
      <c r="L14" s="63"/>
    </row>
    <row r="15" spans="1:12" ht="13.5" customHeight="1">
      <c r="A15" s="41"/>
      <c r="B15" s="47"/>
      <c r="C15" s="51"/>
      <c r="D15" s="56"/>
      <c r="L15" s="63"/>
    </row>
    <row r="16" spans="1:12" ht="13.5" customHeight="1">
      <c r="A16" s="41"/>
      <c r="B16" s="47"/>
      <c r="C16" s="50"/>
      <c r="D16" s="55"/>
      <c r="L16" s="63"/>
    </row>
    <row r="17" spans="1:12" ht="13.5" customHeight="1">
      <c r="A17" s="41"/>
      <c r="B17" s="44"/>
      <c r="C17" s="52"/>
      <c r="D17" s="57"/>
      <c r="L17" s="63"/>
    </row>
    <row r="18" spans="1:12" ht="13.5" customHeight="1">
      <c r="A18" s="41"/>
      <c r="B18" s="47"/>
      <c r="C18" s="50"/>
      <c r="D18" s="55"/>
      <c r="L18" s="63"/>
    </row>
    <row r="19" spans="1:12" ht="13.5" customHeight="1">
      <c r="A19" s="41"/>
      <c r="B19" s="47"/>
      <c r="C19" s="51"/>
      <c r="D19" s="56"/>
      <c r="L19" s="63"/>
    </row>
    <row r="20" spans="1:12" ht="13.5" customHeight="1">
      <c r="A20" s="41"/>
      <c r="B20" s="47"/>
      <c r="C20" s="50"/>
      <c r="D20" s="55"/>
      <c r="L20" s="63"/>
    </row>
    <row r="21" spans="1:12" ht="13.5" customHeight="1">
      <c r="A21" s="41"/>
      <c r="B21" s="44"/>
      <c r="C21" s="50"/>
      <c r="D21" s="55"/>
      <c r="L21" s="63"/>
    </row>
    <row r="22" spans="1:12" ht="13.5" customHeight="1">
      <c r="A22" s="41"/>
      <c r="B22" s="44"/>
      <c r="C22" s="51"/>
      <c r="D22" s="56"/>
      <c r="L22" s="63"/>
    </row>
    <row r="23" spans="1:12" ht="13.5" customHeight="1">
      <c r="A23" s="41"/>
      <c r="B23" s="44"/>
      <c r="C23" s="51"/>
      <c r="D23" s="56"/>
      <c r="L23" s="63"/>
    </row>
    <row r="24" spans="1:12" ht="13.5" customHeight="1">
      <c r="A24" s="41"/>
      <c r="B24" s="44"/>
      <c r="C24" s="50"/>
      <c r="D24" s="55"/>
      <c r="L24" s="63"/>
    </row>
    <row r="25" spans="1:12" ht="13.5" customHeight="1">
      <c r="A25" s="41"/>
      <c r="B25" s="44"/>
      <c r="C25" s="50"/>
      <c r="D25" s="55"/>
      <c r="L25" s="63"/>
    </row>
    <row r="26" spans="1:12" ht="13.5" customHeight="1">
      <c r="A26" s="41"/>
      <c r="B26" s="44"/>
      <c r="C26" s="50"/>
      <c r="D26" s="55"/>
      <c r="L26" s="63"/>
    </row>
    <row r="27" spans="1:12" ht="13.5" customHeight="1">
      <c r="A27" s="41"/>
      <c r="B27" s="44"/>
      <c r="C27" s="50"/>
      <c r="D27" s="55"/>
      <c r="L27" s="63"/>
    </row>
    <row r="28" spans="1:12" ht="13.5" customHeight="1">
      <c r="A28" s="41"/>
      <c r="B28" s="44"/>
      <c r="C28" s="50"/>
      <c r="D28" s="55"/>
      <c r="L28" s="63"/>
    </row>
    <row r="29" spans="1:12" ht="13.5" customHeight="1">
      <c r="A29" s="41"/>
      <c r="B29" s="44"/>
      <c r="C29" s="50"/>
      <c r="D29" s="55"/>
      <c r="L29" s="63"/>
    </row>
    <row r="30" spans="1:12" ht="13.5" customHeight="1">
      <c r="A30" s="41"/>
      <c r="B30" s="44"/>
      <c r="C30" s="50"/>
      <c r="D30" s="55"/>
      <c r="L30" s="63"/>
    </row>
    <row r="31" spans="1:12" ht="13.5" customHeight="1">
      <c r="A31" s="41"/>
      <c r="B31" s="44"/>
      <c r="C31" s="50"/>
      <c r="D31" s="55"/>
      <c r="L31" s="63"/>
    </row>
    <row r="32" spans="1:12" ht="13.5" customHeight="1">
      <c r="A32" s="41"/>
      <c r="B32" s="44"/>
      <c r="C32" s="50"/>
      <c r="D32" s="55"/>
      <c r="L32" s="63"/>
    </row>
    <row r="33" spans="1:12" ht="13.5" customHeight="1">
      <c r="A33" s="41"/>
      <c r="B33" s="44"/>
      <c r="C33" s="50"/>
      <c r="D33" s="55"/>
      <c r="L33" s="63"/>
    </row>
    <row r="34" spans="1:12" ht="13.5" customHeight="1">
      <c r="A34" s="41"/>
      <c r="B34" s="44"/>
      <c r="C34" s="50"/>
      <c r="D34" s="55"/>
      <c r="L34" s="63"/>
    </row>
    <row r="35" spans="1:12" ht="13.5" customHeight="1">
      <c r="A35" s="41"/>
      <c r="B35" s="44"/>
      <c r="C35" s="50"/>
      <c r="D35" s="55"/>
      <c r="L35" s="63"/>
    </row>
    <row r="36" spans="1:12" ht="13.5" customHeight="1">
      <c r="A36" s="41"/>
      <c r="B36" s="44"/>
      <c r="C36" s="50"/>
      <c r="D36" s="55"/>
      <c r="L36" s="63"/>
    </row>
    <row r="37" spans="1:12" ht="13.5" customHeight="1">
      <c r="A37" s="41"/>
      <c r="B37" s="44"/>
      <c r="C37" s="50"/>
      <c r="D37" s="55"/>
      <c r="L37" s="63"/>
    </row>
    <row r="38" spans="1:12" ht="13.5" customHeight="1">
      <c r="A38" s="41"/>
      <c r="B38" s="44"/>
      <c r="C38" s="50"/>
      <c r="D38" s="55"/>
      <c r="L38" s="63"/>
    </row>
    <row r="39" spans="1:12" ht="13.5" customHeight="1">
      <c r="A39" s="41"/>
      <c r="B39" s="44"/>
      <c r="C39" s="50"/>
      <c r="D39" s="55"/>
      <c r="L39" s="63"/>
    </row>
    <row r="40" spans="1:12" ht="13.5" customHeight="1">
      <c r="A40" s="41"/>
      <c r="B40" s="44"/>
      <c r="C40" s="50"/>
      <c r="D40" s="55"/>
      <c r="L40" s="63"/>
    </row>
    <row r="41" spans="1:12" ht="13.5" customHeight="1">
      <c r="A41" s="41"/>
      <c r="B41" s="44"/>
      <c r="C41" s="50"/>
      <c r="D41" s="55"/>
      <c r="L41" s="63"/>
    </row>
    <row r="42" spans="1:12" ht="13.5" customHeight="1">
      <c r="A42" s="41"/>
      <c r="B42" s="44"/>
      <c r="C42" s="50"/>
      <c r="D42" s="55"/>
      <c r="L42" s="63"/>
    </row>
    <row r="43" spans="1:12" ht="13.5" customHeight="1">
      <c r="A43" s="41"/>
      <c r="B43" s="44"/>
      <c r="C43" s="50"/>
      <c r="D43" s="55"/>
      <c r="L43" s="63"/>
    </row>
    <row r="44" spans="1:12" ht="13.5" customHeight="1">
      <c r="A44" s="42"/>
      <c r="B44" s="48"/>
      <c r="C44" s="53"/>
      <c r="D44" s="58"/>
      <c r="E44" s="60"/>
      <c r="F44" s="60"/>
      <c r="G44" s="60"/>
      <c r="H44" s="60"/>
      <c r="I44" s="60"/>
      <c r="J44" s="60"/>
      <c r="K44" s="60"/>
      <c r="L44" s="64"/>
    </row>
    <row r="45" spans="1:12" ht="13.5" customHeight="1">
      <c r="A45" s="43"/>
      <c r="B45" s="43"/>
      <c r="C45" s="49"/>
      <c r="D45" s="54"/>
    </row>
    <row r="46" spans="1:12" ht="13.5" customHeight="1">
      <c r="A46" s="44"/>
      <c r="B46" s="44"/>
      <c r="C46" s="50"/>
      <c r="D46" s="55"/>
    </row>
    <row r="47" spans="1:12" ht="13.5" customHeight="1">
      <c r="A47" s="44"/>
      <c r="B47" s="44"/>
      <c r="C47" s="50"/>
      <c r="D47" s="55"/>
    </row>
    <row r="48" spans="1:12" ht="13.5" customHeight="1">
      <c r="A48" s="44"/>
      <c r="B48" s="44"/>
      <c r="C48" s="50"/>
      <c r="D48" s="55"/>
    </row>
    <row r="49" spans="1:4" ht="13.5" customHeight="1">
      <c r="A49" s="44"/>
      <c r="B49" s="44"/>
      <c r="C49" s="50"/>
      <c r="D49" s="55"/>
    </row>
    <row r="50" spans="1:4" ht="13.5" customHeight="1">
      <c r="A50" s="44"/>
      <c r="B50" s="44"/>
      <c r="C50" s="50"/>
      <c r="D50" s="55"/>
    </row>
    <row r="51" spans="1:4" ht="13.5" customHeight="1">
      <c r="A51" s="44"/>
      <c r="B51" s="44"/>
      <c r="C51" s="50"/>
      <c r="D51" s="55"/>
    </row>
    <row r="52" spans="1:4" ht="13.5" customHeight="1">
      <c r="A52" s="44"/>
      <c r="B52" s="44"/>
      <c r="C52" s="50"/>
      <c r="D52" s="55"/>
    </row>
    <row r="53" spans="1:4" ht="13.5" customHeight="1">
      <c r="A53" s="44"/>
      <c r="B53" s="44"/>
      <c r="C53" s="50"/>
      <c r="D53" s="55"/>
    </row>
    <row r="54" spans="1:4" ht="13.5" customHeight="1">
      <c r="A54" s="44"/>
      <c r="B54" s="44"/>
      <c r="C54" s="50"/>
      <c r="D54" s="55"/>
    </row>
    <row r="55" spans="1:4" ht="13.5" customHeight="1">
      <c r="A55" s="44"/>
      <c r="B55" s="44"/>
      <c r="C55" s="50"/>
      <c r="D55" s="55"/>
    </row>
    <row r="56" spans="1:4" ht="13.5" customHeight="1">
      <c r="A56" s="44"/>
      <c r="B56" s="44"/>
      <c r="C56" s="50"/>
      <c r="D56" s="55"/>
    </row>
    <row r="57" spans="1:4" ht="13.5" customHeight="1">
      <c r="A57" s="44"/>
      <c r="B57" s="44"/>
      <c r="C57" s="50"/>
      <c r="D57" s="55"/>
    </row>
    <row r="58" spans="1:4" ht="13.5" customHeight="1">
      <c r="A58" s="44"/>
      <c r="B58" s="44"/>
      <c r="C58" s="50"/>
      <c r="D58" s="55"/>
    </row>
    <row r="59" spans="1:4" ht="13.5" customHeight="1">
      <c r="A59" s="44"/>
      <c r="B59" s="44"/>
      <c r="C59" s="50"/>
      <c r="D59" s="55"/>
    </row>
    <row r="60" spans="1:4" ht="13.5" customHeight="1">
      <c r="A60" s="44"/>
      <c r="B60" s="44"/>
      <c r="C60" s="50"/>
      <c r="D60" s="55"/>
    </row>
    <row r="61" spans="1:4" ht="13.5" customHeight="1"/>
  </sheetData>
  <mergeCells count="2">
    <mergeCell ref="A1:L1"/>
    <mergeCell ref="A4:L4"/>
  </mergeCells>
  <phoneticPr fontId="15"/>
  <pageMargins left="0.78740157480314965" right="0" top="0.39370078740157483" bottom="0" header="0.39370078740157483" footer="0.19685039370078741"/>
  <pageSetup paperSize="9" fitToWidth="1" fitToHeight="1" orientation="landscape" usePrinterDefaults="1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0000"/>
  </sheetPr>
  <dimension ref="A1:K31"/>
  <sheetViews>
    <sheetView showGridLines="0" view="pageBreakPreview" topLeftCell="A2" zoomScale="140" zoomScaleSheetLayoutView="140" workbookViewId="0">
      <selection activeCell="AD45" sqref="AD45"/>
    </sheetView>
  </sheetViews>
  <sheetFormatPr defaultRowHeight="13.5"/>
  <cols>
    <col min="1" max="1" width="12.625" style="1" customWidth="1"/>
    <col min="2" max="2" width="18.625" style="1" customWidth="1"/>
    <col min="3" max="3" width="6.625" style="1" customWidth="1"/>
    <col min="4" max="9" width="11.375" style="1" customWidth="1"/>
    <col min="10" max="10" width="10.625" style="1" customWidth="1"/>
    <col min="11" max="11" width="15.625" style="1" customWidth="1"/>
    <col min="12" max="16384" width="9" style="1" customWidth="1"/>
  </cols>
  <sheetData>
    <row r="1" spans="1:11" ht="18" customHeight="1">
      <c r="A1" s="2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3.5" customHeight="1">
      <c r="A2" s="1" t="s">
        <v>123</v>
      </c>
    </row>
    <row r="3" spans="1:11" ht="13.5" customHeight="1">
      <c r="A3" s="1" t="s">
        <v>37</v>
      </c>
    </row>
    <row r="4" spans="1:11" ht="3.95" customHeight="1"/>
    <row r="5" spans="1:11" ht="10.5" customHeight="1">
      <c r="A5" s="65"/>
      <c r="B5" s="73"/>
      <c r="C5" s="73"/>
      <c r="D5" s="73"/>
      <c r="E5" s="73"/>
      <c r="F5" s="73"/>
      <c r="G5" s="73"/>
      <c r="H5" s="73"/>
      <c r="I5" s="73"/>
      <c r="J5" s="73"/>
      <c r="K5" s="96"/>
    </row>
    <row r="6" spans="1:11" ht="10.5" customHeight="1">
      <c r="A6" s="66"/>
      <c r="B6" s="74"/>
      <c r="C6" s="74"/>
      <c r="D6" s="74"/>
      <c r="E6" s="74"/>
      <c r="F6" s="74"/>
      <c r="G6" s="74"/>
      <c r="H6" s="74"/>
      <c r="I6" s="74"/>
      <c r="J6" s="74"/>
      <c r="K6" s="97"/>
    </row>
    <row r="7" spans="1:11" ht="10.5" customHeight="1">
      <c r="A7" s="66"/>
      <c r="B7" s="74"/>
      <c r="C7" s="74"/>
      <c r="D7" s="74"/>
      <c r="E7" s="74"/>
      <c r="F7" s="74"/>
      <c r="G7" s="74"/>
      <c r="H7" s="74"/>
      <c r="I7" s="74"/>
      <c r="J7" s="74"/>
      <c r="K7" s="97"/>
    </row>
    <row r="8" spans="1:11" ht="10.5" customHeight="1">
      <c r="A8" s="67" t="s">
        <v>10</v>
      </c>
      <c r="B8" s="75" t="s">
        <v>12</v>
      </c>
      <c r="C8" s="75" t="s">
        <v>16</v>
      </c>
      <c r="D8" s="75" t="s">
        <v>159</v>
      </c>
      <c r="E8" s="75" t="s">
        <v>161</v>
      </c>
      <c r="F8" s="75"/>
      <c r="G8" s="75"/>
      <c r="H8" s="74"/>
      <c r="I8" s="74"/>
      <c r="J8" s="75" t="s">
        <v>5</v>
      </c>
      <c r="K8" s="98" t="s">
        <v>21</v>
      </c>
    </row>
    <row r="9" spans="1:11" ht="10.5" customHeight="1">
      <c r="A9" s="66"/>
      <c r="B9" s="74"/>
      <c r="C9" s="74"/>
      <c r="D9" s="74" t="s">
        <v>160</v>
      </c>
      <c r="E9" s="74"/>
      <c r="F9" s="74"/>
      <c r="G9" s="74"/>
      <c r="H9" s="74"/>
      <c r="I9" s="74"/>
      <c r="J9" s="74"/>
      <c r="K9" s="97"/>
    </row>
    <row r="10" spans="1:11" ht="10.5" customHeight="1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99"/>
    </row>
    <row r="11" spans="1:11" ht="21.95" customHeight="1">
      <c r="A11" s="318" t="s">
        <v>133</v>
      </c>
      <c r="B11" s="319" t="s">
        <v>264</v>
      </c>
      <c r="C11" s="275" t="s">
        <v>41</v>
      </c>
      <c r="D11" s="86"/>
      <c r="E11" s="91"/>
      <c r="F11" s="91"/>
      <c r="G11" s="91"/>
      <c r="H11" s="91"/>
      <c r="I11" s="91"/>
      <c r="J11" s="86"/>
      <c r="K11" s="100"/>
    </row>
    <row r="12" spans="1:11" ht="21.95" customHeight="1">
      <c r="A12" s="211"/>
      <c r="B12" s="79"/>
      <c r="C12" s="214"/>
      <c r="D12" s="87">
        <f>'舗装工－計算書(3,6号線)'!C24</f>
        <v>446.5</v>
      </c>
      <c r="E12" s="87">
        <f>'舗装工－計算書 (7号線)'!C24</f>
        <v>695.5</v>
      </c>
      <c r="F12" s="94"/>
      <c r="G12" s="94"/>
      <c r="H12" s="94"/>
      <c r="I12" s="94"/>
      <c r="J12" s="87">
        <f>D12+E12+F12+G12+H12+I12</f>
        <v>1142</v>
      </c>
      <c r="K12" s="100"/>
    </row>
    <row r="13" spans="1:11" ht="21.95" customHeight="1">
      <c r="A13" s="210" t="s">
        <v>262</v>
      </c>
      <c r="B13" s="78" t="s">
        <v>266</v>
      </c>
      <c r="C13" s="83" t="s">
        <v>41</v>
      </c>
      <c r="D13" s="88"/>
      <c r="E13" s="92"/>
      <c r="F13" s="92"/>
      <c r="G13" s="92"/>
      <c r="H13" s="92"/>
      <c r="I13" s="92"/>
      <c r="J13" s="88"/>
      <c r="K13" s="101"/>
    </row>
    <row r="14" spans="1:11" ht="21.95" customHeight="1">
      <c r="A14" s="211"/>
      <c r="B14" s="79"/>
      <c r="C14" s="84"/>
      <c r="D14" s="89">
        <f>'舗装工－計算書(3,6号線)'!C42</f>
        <v>435.6</v>
      </c>
      <c r="E14" s="87">
        <f>'舗装工－計算書 (7号線)'!C42</f>
        <v>648.29999999999995</v>
      </c>
      <c r="F14" s="89"/>
      <c r="G14" s="89"/>
      <c r="H14" s="93"/>
      <c r="I14" s="93"/>
      <c r="J14" s="89">
        <f>D14+E14+F14+G14+H14+I14</f>
        <v>1083.9000000000001</v>
      </c>
      <c r="K14" s="102"/>
    </row>
    <row r="15" spans="1:11" ht="21.95" customHeight="1">
      <c r="A15" s="210" t="s">
        <v>263</v>
      </c>
      <c r="B15" s="78" t="s">
        <v>196</v>
      </c>
      <c r="C15" s="83" t="s">
        <v>41</v>
      </c>
      <c r="D15" s="88"/>
      <c r="E15" s="92"/>
      <c r="F15" s="92"/>
      <c r="G15" s="92"/>
      <c r="H15" s="92"/>
      <c r="I15" s="92"/>
      <c r="J15" s="88"/>
      <c r="K15" s="101"/>
    </row>
    <row r="16" spans="1:11" ht="21.95" customHeight="1">
      <c r="A16" s="211"/>
      <c r="B16" s="79"/>
      <c r="C16" s="84"/>
      <c r="D16" s="89">
        <f>'舗装工－計算書(3,6号線)'!C60</f>
        <v>431.8</v>
      </c>
      <c r="E16" s="87">
        <f>'舗装工－計算書 (7号線)'!C60</f>
        <v>638.79999999999995</v>
      </c>
      <c r="F16" s="89"/>
      <c r="G16" s="89"/>
      <c r="H16" s="93"/>
      <c r="I16" s="93"/>
      <c r="J16" s="89">
        <f>D16+E16+F16+G16+H16+I16</f>
        <v>1070.5999999999999</v>
      </c>
      <c r="K16" s="102"/>
    </row>
    <row r="17" spans="1:11" ht="21.95" customHeight="1">
      <c r="A17" s="210"/>
      <c r="B17" s="78"/>
      <c r="C17" s="83"/>
      <c r="D17" s="88"/>
      <c r="E17" s="92"/>
      <c r="F17" s="92"/>
      <c r="G17" s="92"/>
      <c r="H17" s="92"/>
      <c r="I17" s="92"/>
      <c r="J17" s="88"/>
      <c r="K17" s="101"/>
    </row>
    <row r="18" spans="1:11" ht="21.95" customHeight="1">
      <c r="A18" s="211"/>
      <c r="B18" s="79"/>
      <c r="C18" s="84"/>
      <c r="D18" s="89"/>
      <c r="E18" s="93"/>
      <c r="F18" s="89"/>
      <c r="G18" s="89"/>
      <c r="H18" s="93"/>
      <c r="I18" s="93"/>
      <c r="J18" s="89"/>
      <c r="K18" s="102"/>
    </row>
    <row r="19" spans="1:11" ht="21.95" customHeight="1">
      <c r="A19" s="210"/>
      <c r="B19" s="78"/>
      <c r="C19" s="83"/>
      <c r="D19" s="88"/>
      <c r="E19" s="92"/>
      <c r="F19" s="92"/>
      <c r="G19" s="92"/>
      <c r="H19" s="92"/>
      <c r="I19" s="92"/>
      <c r="J19" s="88"/>
      <c r="K19" s="101"/>
    </row>
    <row r="20" spans="1:11" ht="21.95" customHeight="1">
      <c r="A20" s="211"/>
      <c r="B20" s="79"/>
      <c r="C20" s="84"/>
      <c r="D20" s="89"/>
      <c r="E20" s="93"/>
      <c r="F20" s="89"/>
      <c r="G20" s="89"/>
      <c r="H20" s="93"/>
      <c r="I20" s="93"/>
      <c r="J20" s="89"/>
      <c r="K20" s="102"/>
    </row>
    <row r="21" spans="1:11" ht="21.95" customHeight="1">
      <c r="A21" s="70"/>
      <c r="B21" s="78"/>
      <c r="C21" s="83"/>
      <c r="D21" s="88"/>
      <c r="E21" s="92"/>
      <c r="F21" s="92"/>
      <c r="G21" s="92"/>
      <c r="H21" s="92"/>
      <c r="I21" s="92"/>
      <c r="J21" s="88"/>
      <c r="K21" s="101"/>
    </row>
    <row r="22" spans="1:11" ht="21.95" customHeight="1">
      <c r="A22" s="71"/>
      <c r="B22" s="79"/>
      <c r="C22" s="84"/>
      <c r="D22" s="89"/>
      <c r="E22" s="93"/>
      <c r="F22" s="89"/>
      <c r="G22" s="89"/>
      <c r="H22" s="93"/>
      <c r="I22" s="93"/>
      <c r="J22" s="89"/>
      <c r="K22" s="102"/>
    </row>
    <row r="23" spans="1:11" ht="21.95" customHeight="1">
      <c r="A23" s="210"/>
      <c r="B23" s="78"/>
      <c r="C23" s="83"/>
      <c r="D23" s="88"/>
      <c r="E23" s="92"/>
      <c r="F23" s="92"/>
      <c r="G23" s="92"/>
      <c r="H23" s="92"/>
      <c r="I23" s="92"/>
      <c r="J23" s="88"/>
      <c r="K23" s="101"/>
    </row>
    <row r="24" spans="1:11" ht="21.95" customHeight="1">
      <c r="A24" s="211"/>
      <c r="B24" s="79"/>
      <c r="C24" s="84"/>
      <c r="D24" s="89"/>
      <c r="E24" s="93"/>
      <c r="F24" s="89"/>
      <c r="G24" s="89"/>
      <c r="H24" s="93"/>
      <c r="I24" s="93"/>
      <c r="J24" s="89"/>
      <c r="K24" s="102"/>
    </row>
    <row r="25" spans="1:11" ht="21.95" customHeight="1">
      <c r="A25" s="70"/>
      <c r="B25" s="78"/>
      <c r="C25" s="83"/>
      <c r="D25" s="88"/>
      <c r="E25" s="92"/>
      <c r="F25" s="92"/>
      <c r="G25" s="92"/>
      <c r="H25" s="92"/>
      <c r="I25" s="92"/>
      <c r="J25" s="88"/>
      <c r="K25" s="101"/>
    </row>
    <row r="26" spans="1:11" ht="21.95" customHeight="1">
      <c r="A26" s="71"/>
      <c r="B26" s="79"/>
      <c r="C26" s="84"/>
      <c r="D26" s="89"/>
      <c r="E26" s="93"/>
      <c r="F26" s="89"/>
      <c r="G26" s="89"/>
      <c r="H26" s="93"/>
      <c r="I26" s="93"/>
      <c r="J26" s="89"/>
      <c r="K26" s="102"/>
    </row>
    <row r="27" spans="1:11" ht="21.95" customHeight="1">
      <c r="A27" s="70"/>
      <c r="B27" s="78"/>
      <c r="C27" s="83"/>
      <c r="D27" s="88"/>
      <c r="E27" s="92"/>
      <c r="F27" s="92"/>
      <c r="G27" s="92"/>
      <c r="H27" s="92"/>
      <c r="I27" s="92"/>
      <c r="J27" s="88"/>
      <c r="K27" s="101"/>
    </row>
    <row r="28" spans="1:11" ht="21.95" customHeight="1">
      <c r="A28" s="71"/>
      <c r="B28" s="79"/>
      <c r="C28" s="84"/>
      <c r="D28" s="89"/>
      <c r="E28" s="93"/>
      <c r="F28" s="89"/>
      <c r="G28" s="89"/>
      <c r="H28" s="93"/>
      <c r="I28" s="93"/>
      <c r="J28" s="89"/>
      <c r="K28" s="102"/>
    </row>
    <row r="29" spans="1:11" ht="21.95" customHeight="1">
      <c r="A29" s="210"/>
      <c r="B29" s="78"/>
      <c r="C29" s="83"/>
      <c r="D29" s="87"/>
      <c r="E29" s="94"/>
      <c r="F29" s="94"/>
      <c r="G29" s="94"/>
      <c r="H29" s="94"/>
      <c r="I29" s="94"/>
      <c r="J29" s="87"/>
      <c r="K29" s="100"/>
    </row>
    <row r="30" spans="1:11" ht="21.95" customHeight="1">
      <c r="A30" s="211"/>
      <c r="B30" s="79"/>
      <c r="C30" s="84"/>
      <c r="D30" s="89"/>
      <c r="E30" s="95"/>
      <c r="F30" s="95"/>
      <c r="G30" s="95"/>
      <c r="H30" s="95"/>
      <c r="I30" s="95"/>
      <c r="J30" s="89"/>
      <c r="K30" s="31"/>
    </row>
    <row r="31" spans="1:11" ht="3.95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5"/>
  <printOptions horizontalCentered="1"/>
  <pageMargins left="0.59055118110236227" right="0.59055118110236227" top="0.78740157480314965" bottom="0" header="0.39370078740157483" footer="0.19685039370078741"/>
  <pageSetup paperSize="9" fitToWidth="1" fitToHeight="1" pageOrder="overThenDown" orientation="landscape" usePrinterDefaults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5"/>
  <sheetViews>
    <sheetView showGridLines="0" view="pageBreakPreview" zoomScaleSheetLayoutView="100" workbookViewId="0">
      <selection activeCell="AD45" sqref="AD45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1" t="s">
        <v>244</v>
      </c>
    </row>
    <row r="3" spans="1:3">
      <c r="A3" s="34" t="s">
        <v>297</v>
      </c>
    </row>
    <row r="4" spans="1:3" ht="13.7" customHeight="1">
      <c r="A4" s="34" t="s">
        <v>110</v>
      </c>
      <c r="C4" s="253"/>
    </row>
    <row r="5" spans="1:3" ht="13.7" customHeight="1">
      <c r="A5" s="34" t="s">
        <v>124</v>
      </c>
      <c r="C5" s="253"/>
    </row>
    <row r="6" spans="1:3" ht="14.25">
      <c r="C6" s="253" t="s">
        <v>178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234" t="s">
        <v>156</v>
      </c>
      <c r="B8" s="247"/>
      <c r="C8" s="256" t="s">
        <v>228</v>
      </c>
    </row>
    <row r="9" spans="1:3" ht="12.95" customHeight="1">
      <c r="A9" s="235"/>
      <c r="B9" s="248">
        <v>228.6</v>
      </c>
      <c r="C9" s="257"/>
    </row>
    <row r="10" spans="1:3" ht="12.95" customHeight="1">
      <c r="A10" s="234" t="s">
        <v>3</v>
      </c>
      <c r="B10" s="245"/>
      <c r="C10" s="255" t="s">
        <v>138</v>
      </c>
    </row>
    <row r="11" spans="1:3" ht="12.95" customHeight="1">
      <c r="A11" s="235"/>
      <c r="B11" s="248">
        <v>24.7</v>
      </c>
      <c r="C11" s="255"/>
    </row>
    <row r="12" spans="1:3" ht="12.95" customHeight="1">
      <c r="A12" s="234" t="s">
        <v>360</v>
      </c>
      <c r="B12" s="245"/>
      <c r="C12" s="324" t="s">
        <v>280</v>
      </c>
    </row>
    <row r="13" spans="1:3" ht="12.95" customHeight="1">
      <c r="A13" s="235"/>
      <c r="B13" s="248">
        <v>26.6</v>
      </c>
      <c r="C13" s="325"/>
    </row>
    <row r="14" spans="1:3" ht="12.95" customHeight="1">
      <c r="A14" s="234" t="s">
        <v>156</v>
      </c>
      <c r="B14" s="245"/>
      <c r="C14" s="324" t="s">
        <v>270</v>
      </c>
    </row>
    <row r="15" spans="1:3" ht="12.95" customHeight="1">
      <c r="A15" s="235"/>
      <c r="B15" s="248">
        <v>151.9</v>
      </c>
      <c r="C15" s="325"/>
    </row>
    <row r="16" spans="1:3" ht="12.95" customHeight="1">
      <c r="A16" s="238"/>
      <c r="B16" s="247"/>
      <c r="C16" s="326"/>
    </row>
    <row r="17" spans="1:3" ht="12.95" customHeight="1">
      <c r="A17" s="234"/>
      <c r="B17" s="246"/>
      <c r="C17" s="326"/>
    </row>
    <row r="18" spans="1:3" ht="12.95" customHeight="1">
      <c r="A18" s="232"/>
      <c r="B18" s="247"/>
      <c r="C18" s="326"/>
    </row>
    <row r="19" spans="1:3" ht="12.95" customHeight="1">
      <c r="A19" s="233"/>
      <c r="B19" s="248"/>
      <c r="C19" s="326"/>
    </row>
    <row r="20" spans="1:3" ht="12.95" customHeight="1">
      <c r="A20" s="232"/>
      <c r="B20" s="247"/>
      <c r="C20" s="255"/>
    </row>
    <row r="21" spans="1:3" ht="12.95" customHeight="1">
      <c r="A21" s="233"/>
      <c r="B21" s="248"/>
      <c r="C21" s="255"/>
    </row>
    <row r="22" spans="1:3" ht="12.95" customHeight="1">
      <c r="A22" s="232"/>
      <c r="B22" s="247"/>
      <c r="C22" s="256"/>
    </row>
    <row r="23" spans="1:3" ht="12.95" customHeight="1">
      <c r="A23" s="233"/>
      <c r="B23" s="248"/>
      <c r="C23" s="257"/>
    </row>
    <row r="24" spans="1:3" ht="12.95" customHeight="1">
      <c r="A24" s="320"/>
      <c r="B24" s="322"/>
      <c r="C24" s="256"/>
    </row>
    <row r="25" spans="1:3" ht="12.95" customHeight="1">
      <c r="A25" s="321"/>
      <c r="B25" s="323"/>
      <c r="C25" s="257"/>
    </row>
    <row r="26" spans="1:3" ht="12.95" customHeight="1">
      <c r="A26" s="320"/>
      <c r="B26" s="322"/>
      <c r="C26" s="256"/>
    </row>
    <row r="27" spans="1:3" ht="12.95" customHeight="1">
      <c r="A27" s="321"/>
      <c r="B27" s="323"/>
      <c r="C27" s="257"/>
    </row>
    <row r="28" spans="1:3" ht="12.95" customHeight="1">
      <c r="A28" s="236"/>
      <c r="B28" s="247"/>
      <c r="C28" s="256"/>
    </row>
    <row r="29" spans="1:3" ht="12.75" customHeight="1">
      <c r="A29" s="237"/>
      <c r="B29" s="248"/>
      <c r="C29" s="257"/>
    </row>
    <row r="30" spans="1:3" ht="12.95" customHeight="1">
      <c r="A30" s="238"/>
      <c r="B30" s="247"/>
      <c r="C30" s="258"/>
    </row>
    <row r="31" spans="1:3" ht="12.95" customHeight="1">
      <c r="A31" s="238"/>
      <c r="B31" s="248"/>
      <c r="C31" s="258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9"/>
      <c r="B46" s="247"/>
      <c r="C46" s="258"/>
    </row>
    <row r="47" spans="1:3" ht="12.75" customHeight="1">
      <c r="A47" s="239"/>
      <c r="B47" s="248"/>
      <c r="C47" s="258"/>
    </row>
    <row r="48" spans="1:3" ht="12.75" customHeight="1">
      <c r="A48" s="239"/>
      <c r="B48" s="247"/>
      <c r="C48" s="258"/>
    </row>
    <row r="49" spans="1:3" ht="12.75" customHeight="1">
      <c r="A49" s="239"/>
      <c r="B49" s="248"/>
      <c r="C49" s="258"/>
    </row>
    <row r="50" spans="1:3" ht="12.75" customHeight="1">
      <c r="A50" s="239"/>
      <c r="B50" s="247"/>
      <c r="C50" s="258"/>
    </row>
    <row r="51" spans="1:3" ht="12.75" customHeight="1">
      <c r="A51" s="239"/>
      <c r="B51" s="248"/>
      <c r="C51" s="258"/>
    </row>
    <row r="52" spans="1:3" ht="12.95" customHeight="1">
      <c r="A52" s="238"/>
      <c r="B52" s="247"/>
      <c r="C52" s="258"/>
    </row>
    <row r="53" spans="1:3" ht="12.95" customHeight="1">
      <c r="A53" s="238"/>
      <c r="B53" s="248"/>
      <c r="C53" s="258"/>
    </row>
    <row r="54" spans="1:3" ht="12.95" customHeight="1">
      <c r="A54" s="239"/>
      <c r="B54" s="247"/>
      <c r="C54" s="258"/>
    </row>
    <row r="55" spans="1:3" ht="12.95" customHeight="1">
      <c r="A55" s="236"/>
      <c r="B55" s="246"/>
      <c r="C55" s="256"/>
    </row>
    <row r="56" spans="1:3" ht="12.95" customHeight="1">
      <c r="A56" s="234"/>
      <c r="B56" s="247"/>
      <c r="C56" s="256"/>
    </row>
    <row r="57" spans="1:3" ht="12.95" customHeight="1">
      <c r="A57" s="235"/>
      <c r="B57" s="248"/>
      <c r="C57" s="257"/>
    </row>
    <row r="58" spans="1:3" ht="12.95" customHeight="1">
      <c r="A58" s="239"/>
      <c r="B58" s="247"/>
      <c r="C58" s="258"/>
    </row>
    <row r="59" spans="1:3" ht="12.95" customHeight="1">
      <c r="A59" s="239"/>
      <c r="B59" s="248"/>
      <c r="C59" s="258"/>
    </row>
    <row r="60" spans="1:3" ht="12.95" customHeight="1">
      <c r="A60" s="231"/>
      <c r="B60" s="246"/>
      <c r="C60" s="255"/>
    </row>
    <row r="61" spans="1:3" ht="12.95" customHeight="1">
      <c r="A61" s="240"/>
      <c r="B61" s="249"/>
      <c r="C61" s="259"/>
    </row>
    <row r="62" spans="1:3" ht="14.1" customHeight="1">
      <c r="A62" s="241"/>
      <c r="B62" s="250"/>
      <c r="C62" s="260"/>
    </row>
    <row r="63" spans="1:3" ht="14.1" customHeight="1">
      <c r="A63" s="242"/>
      <c r="B63" s="251">
        <f>SUM(B8:B61)</f>
        <v>431.8</v>
      </c>
      <c r="C63" s="261"/>
    </row>
    <row r="64" spans="1:3" ht="14.1" customHeight="1">
      <c r="A64" s="243"/>
      <c r="B64" s="252"/>
      <c r="C64" s="262"/>
    </row>
    <row r="65" spans="1:3" ht="14.1" customHeight="1">
      <c r="A65" s="242" t="s">
        <v>31</v>
      </c>
      <c r="B65" s="251">
        <f>B63</f>
        <v>431.8</v>
      </c>
      <c r="C65" s="261"/>
    </row>
  </sheetData>
  <mergeCells count="52">
    <mergeCell ref="A8:A9"/>
    <mergeCell ref="C8:C9"/>
    <mergeCell ref="A10:A11"/>
    <mergeCell ref="C10:C11"/>
    <mergeCell ref="A12:A13"/>
    <mergeCell ref="C12:C13"/>
    <mergeCell ref="A14:A15"/>
    <mergeCell ref="C14:C15"/>
    <mergeCell ref="A16:A17"/>
    <mergeCell ref="C16:C17"/>
    <mergeCell ref="A18:A19"/>
    <mergeCell ref="C18:C19"/>
    <mergeCell ref="A20:A21"/>
    <mergeCell ref="C20:C21"/>
    <mergeCell ref="A22:A23"/>
    <mergeCell ref="C22:C23"/>
    <mergeCell ref="C24:C25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  <mergeCell ref="A58:A59"/>
    <mergeCell ref="C58:C59"/>
    <mergeCell ref="A60:A61"/>
    <mergeCell ref="C60:C61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5"/>
  <sheetViews>
    <sheetView showGridLines="0" view="pageBreakPreview" zoomScaleSheetLayoutView="100" workbookViewId="0">
      <selection activeCell="AD45" sqref="AD45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1" t="s">
        <v>267</v>
      </c>
    </row>
    <row r="3" spans="1:3">
      <c r="A3" s="34" t="s">
        <v>297</v>
      </c>
    </row>
    <row r="4" spans="1:3" ht="13.7" customHeight="1">
      <c r="A4" s="34" t="s">
        <v>110</v>
      </c>
      <c r="C4" s="253"/>
    </row>
    <row r="5" spans="1:3" ht="13.7" customHeight="1">
      <c r="A5" s="34" t="s">
        <v>124</v>
      </c>
      <c r="C5" s="253"/>
    </row>
    <row r="6" spans="1:3" ht="14.25">
      <c r="C6" s="253" t="s">
        <v>178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327" t="s">
        <v>255</v>
      </c>
      <c r="B8" s="322"/>
      <c r="C8" s="329" t="s">
        <v>228</v>
      </c>
    </row>
    <row r="9" spans="1:3" ht="12.95" customHeight="1">
      <c r="A9" s="328"/>
      <c r="B9" s="323">
        <v>575.79999999999995</v>
      </c>
      <c r="C9" s="325"/>
    </row>
    <row r="10" spans="1:3" ht="12.95" customHeight="1">
      <c r="A10" s="327" t="s">
        <v>215</v>
      </c>
      <c r="B10" s="322"/>
      <c r="C10" s="255" t="s">
        <v>284</v>
      </c>
    </row>
    <row r="11" spans="1:3" ht="12.95" customHeight="1">
      <c r="A11" s="328"/>
      <c r="B11" s="323">
        <v>23.4</v>
      </c>
      <c r="C11" s="255"/>
    </row>
    <row r="12" spans="1:3" ht="12.95" customHeight="1">
      <c r="A12" s="327" t="s">
        <v>361</v>
      </c>
      <c r="B12" s="322"/>
      <c r="C12" s="324" t="s">
        <v>287</v>
      </c>
    </row>
    <row r="13" spans="1:3" ht="12.95" customHeight="1">
      <c r="A13" s="328"/>
      <c r="B13" s="323">
        <v>15.7</v>
      </c>
      <c r="C13" s="325"/>
    </row>
    <row r="14" spans="1:3" ht="12.95" customHeight="1">
      <c r="A14" s="327" t="s">
        <v>273</v>
      </c>
      <c r="B14" s="322"/>
      <c r="C14" s="255" t="s">
        <v>271</v>
      </c>
    </row>
    <row r="15" spans="1:3" ht="12.95" customHeight="1">
      <c r="A15" s="328"/>
      <c r="B15" s="323">
        <v>3.3</v>
      </c>
      <c r="C15" s="255"/>
    </row>
    <row r="16" spans="1:3" ht="12.95" customHeight="1">
      <c r="A16" s="327" t="s">
        <v>275</v>
      </c>
      <c r="B16" s="322"/>
      <c r="C16" s="324" t="s">
        <v>272</v>
      </c>
    </row>
    <row r="17" spans="1:3" ht="12.95" customHeight="1">
      <c r="A17" s="328"/>
      <c r="B17" s="323">
        <v>2.1</v>
      </c>
      <c r="C17" s="325"/>
    </row>
    <row r="18" spans="1:3" ht="12.95" customHeight="1">
      <c r="A18" s="327" t="s">
        <v>276</v>
      </c>
      <c r="B18" s="322"/>
      <c r="C18" s="324" t="s">
        <v>2</v>
      </c>
    </row>
    <row r="19" spans="1:3" ht="12.95" customHeight="1">
      <c r="A19" s="328"/>
      <c r="B19" s="323">
        <v>2.2000000000000002</v>
      </c>
      <c r="C19" s="325"/>
    </row>
    <row r="20" spans="1:3" ht="12.95" customHeight="1">
      <c r="A20" s="327" t="s">
        <v>183</v>
      </c>
      <c r="B20" s="322"/>
      <c r="C20" s="324" t="s">
        <v>248</v>
      </c>
    </row>
    <row r="21" spans="1:3" ht="12.95" customHeight="1">
      <c r="A21" s="328"/>
      <c r="B21" s="323">
        <v>3.4</v>
      </c>
      <c r="C21" s="325"/>
    </row>
    <row r="22" spans="1:3" ht="12.95" customHeight="1">
      <c r="A22" s="327" t="s">
        <v>83</v>
      </c>
      <c r="B22" s="247"/>
      <c r="C22" s="324" t="s">
        <v>68</v>
      </c>
    </row>
    <row r="23" spans="1:3" ht="12.95" customHeight="1">
      <c r="A23" s="328"/>
      <c r="B23" s="323">
        <v>12.9</v>
      </c>
      <c r="C23" s="325"/>
    </row>
    <row r="24" spans="1:3" ht="12.95" customHeight="1">
      <c r="A24" s="320"/>
      <c r="B24" s="322"/>
      <c r="C24" s="256"/>
    </row>
    <row r="25" spans="1:3" ht="12.95" customHeight="1">
      <c r="A25" s="321"/>
      <c r="B25" s="323"/>
      <c r="C25" s="257"/>
    </row>
    <row r="26" spans="1:3" ht="12.95" customHeight="1">
      <c r="A26" s="320"/>
      <c r="B26" s="322"/>
      <c r="C26" s="256"/>
    </row>
    <row r="27" spans="1:3" ht="12.95" customHeight="1">
      <c r="A27" s="321"/>
      <c r="B27" s="323"/>
      <c r="C27" s="257"/>
    </row>
    <row r="28" spans="1:3" ht="12.95" customHeight="1">
      <c r="A28" s="236"/>
      <c r="B28" s="247"/>
      <c r="C28" s="256"/>
    </row>
    <row r="29" spans="1:3" ht="12.75" customHeight="1">
      <c r="A29" s="237"/>
      <c r="B29" s="248"/>
      <c r="C29" s="257"/>
    </row>
    <row r="30" spans="1:3" ht="12.95" customHeight="1">
      <c r="A30" s="238"/>
      <c r="B30" s="247"/>
      <c r="C30" s="258"/>
    </row>
    <row r="31" spans="1:3" ht="12.95" customHeight="1">
      <c r="A31" s="238"/>
      <c r="B31" s="248"/>
      <c r="C31" s="258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9"/>
      <c r="B46" s="247"/>
      <c r="C46" s="258"/>
    </row>
    <row r="47" spans="1:3" ht="12.75" customHeight="1">
      <c r="A47" s="239"/>
      <c r="B47" s="248"/>
      <c r="C47" s="258"/>
    </row>
    <row r="48" spans="1:3" ht="12.75" customHeight="1">
      <c r="A48" s="239"/>
      <c r="B48" s="247"/>
      <c r="C48" s="258"/>
    </row>
    <row r="49" spans="1:3" ht="12.75" customHeight="1">
      <c r="A49" s="239"/>
      <c r="B49" s="248"/>
      <c r="C49" s="258"/>
    </row>
    <row r="50" spans="1:3" ht="12.75" customHeight="1">
      <c r="A50" s="239"/>
      <c r="B50" s="247"/>
      <c r="C50" s="258"/>
    </row>
    <row r="51" spans="1:3" ht="12.75" customHeight="1">
      <c r="A51" s="239"/>
      <c r="B51" s="248"/>
      <c r="C51" s="258"/>
    </row>
    <row r="52" spans="1:3" ht="12.95" customHeight="1">
      <c r="A52" s="238"/>
      <c r="B52" s="247"/>
      <c r="C52" s="258"/>
    </row>
    <row r="53" spans="1:3" ht="12.95" customHeight="1">
      <c r="A53" s="238"/>
      <c r="B53" s="248"/>
      <c r="C53" s="258"/>
    </row>
    <row r="54" spans="1:3" ht="12.95" customHeight="1">
      <c r="A54" s="239"/>
      <c r="B54" s="247"/>
      <c r="C54" s="258"/>
    </row>
    <row r="55" spans="1:3" ht="12.95" customHeight="1">
      <c r="A55" s="236"/>
      <c r="B55" s="246"/>
      <c r="C55" s="256"/>
    </row>
    <row r="56" spans="1:3" ht="12.95" customHeight="1">
      <c r="A56" s="234"/>
      <c r="B56" s="247"/>
      <c r="C56" s="256"/>
    </row>
    <row r="57" spans="1:3" ht="12.95" customHeight="1">
      <c r="A57" s="235"/>
      <c r="B57" s="248"/>
      <c r="C57" s="257"/>
    </row>
    <row r="58" spans="1:3" ht="12.95" customHeight="1">
      <c r="A58" s="239"/>
      <c r="B58" s="247"/>
      <c r="C58" s="258"/>
    </row>
    <row r="59" spans="1:3" ht="12.95" customHeight="1">
      <c r="A59" s="239"/>
      <c r="B59" s="248"/>
      <c r="C59" s="258"/>
    </row>
    <row r="60" spans="1:3" ht="12.95" customHeight="1">
      <c r="A60" s="231"/>
      <c r="B60" s="246"/>
      <c r="C60" s="255"/>
    </row>
    <row r="61" spans="1:3" ht="12.95" customHeight="1">
      <c r="A61" s="240"/>
      <c r="B61" s="249"/>
      <c r="C61" s="259"/>
    </row>
    <row r="62" spans="1:3" ht="14.1" customHeight="1">
      <c r="A62" s="241"/>
      <c r="B62" s="250"/>
      <c r="C62" s="260"/>
    </row>
    <row r="63" spans="1:3" ht="14.1" customHeight="1">
      <c r="A63" s="242"/>
      <c r="B63" s="251">
        <f>SUM(B8:B61)</f>
        <v>638.79999999999995</v>
      </c>
      <c r="C63" s="261"/>
    </row>
    <row r="64" spans="1:3" ht="14.1" customHeight="1">
      <c r="A64" s="243"/>
      <c r="B64" s="252"/>
      <c r="C64" s="262"/>
    </row>
    <row r="65" spans="1:3" ht="14.1" customHeight="1">
      <c r="A65" s="242" t="s">
        <v>31</v>
      </c>
      <c r="B65" s="251">
        <f>B63</f>
        <v>638.79999999999995</v>
      </c>
      <c r="C65" s="261"/>
    </row>
  </sheetData>
  <mergeCells count="52">
    <mergeCell ref="A8:A9"/>
    <mergeCell ref="C8:C9"/>
    <mergeCell ref="A10:A11"/>
    <mergeCell ref="C10:C11"/>
    <mergeCell ref="A12:A13"/>
    <mergeCell ref="C12:C13"/>
    <mergeCell ref="A14:A15"/>
    <mergeCell ref="C14:C15"/>
    <mergeCell ref="A16:A17"/>
    <mergeCell ref="C16:C17"/>
    <mergeCell ref="A18:A19"/>
    <mergeCell ref="C18:C19"/>
    <mergeCell ref="A20:A21"/>
    <mergeCell ref="C20:C21"/>
    <mergeCell ref="A22:A23"/>
    <mergeCell ref="C22:C23"/>
    <mergeCell ref="C24:C25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  <mergeCell ref="A58:A59"/>
    <mergeCell ref="C58:C59"/>
    <mergeCell ref="A60:A61"/>
    <mergeCell ref="C60:C61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D65"/>
  <sheetViews>
    <sheetView showGridLines="0" view="pageBreakPreview" topLeftCell="A28" zoomScaleSheetLayoutView="100" workbookViewId="0">
      <selection activeCell="AD45" sqref="AD45"/>
    </sheetView>
  </sheetViews>
  <sheetFormatPr defaultRowHeight="13.5"/>
  <cols>
    <col min="1" max="1" width="17.125" style="1" customWidth="1"/>
    <col min="2" max="2" width="61.125" style="1" customWidth="1"/>
    <col min="3" max="3" width="10.625" style="1" customWidth="1"/>
    <col min="4" max="4" width="4.625" style="1" customWidth="1"/>
    <col min="5" max="16384" width="9" style="1" customWidth="1"/>
  </cols>
  <sheetData>
    <row r="1" spans="1:4" ht="18" customHeight="1">
      <c r="A1" s="2" t="s">
        <v>24</v>
      </c>
      <c r="B1" s="186"/>
      <c r="C1" s="186"/>
      <c r="D1" s="186"/>
    </row>
    <row r="2" spans="1:4" ht="12" customHeight="1">
      <c r="A2" s="1" t="s">
        <v>244</v>
      </c>
    </row>
    <row r="3" spans="1:4" ht="12" customHeight="1">
      <c r="A3" s="1" t="s">
        <v>97</v>
      </c>
    </row>
    <row r="4" spans="1:4" ht="12" customHeight="1"/>
    <row r="5" spans="1:4" ht="13.5" customHeight="1"/>
    <row r="6" spans="1:4" ht="13.5" customHeight="1">
      <c r="A6" s="181" t="s">
        <v>29</v>
      </c>
      <c r="B6" s="187" t="s">
        <v>30</v>
      </c>
      <c r="C6" s="194" t="s">
        <v>22</v>
      </c>
      <c r="D6" s="194"/>
    </row>
    <row r="7" spans="1:4" ht="13.5" customHeight="1">
      <c r="A7" s="330" t="s">
        <v>249</v>
      </c>
      <c r="B7" s="332" t="s">
        <v>278</v>
      </c>
      <c r="C7" s="49"/>
      <c r="D7" s="338"/>
    </row>
    <row r="8" spans="1:4" ht="13.5" customHeight="1">
      <c r="A8" s="182" t="s">
        <v>250</v>
      </c>
      <c r="B8" s="333" t="s">
        <v>242</v>
      </c>
      <c r="C8" s="50"/>
      <c r="D8" s="198"/>
    </row>
    <row r="9" spans="1:4" ht="13.5" customHeight="1">
      <c r="A9" s="182"/>
      <c r="B9" s="333" t="s">
        <v>362</v>
      </c>
      <c r="C9" s="51"/>
      <c r="D9" s="199"/>
    </row>
    <row r="10" spans="1:4" ht="13.5" customHeight="1">
      <c r="A10" s="182" t="s">
        <v>251</v>
      </c>
      <c r="B10" s="188" t="s">
        <v>363</v>
      </c>
      <c r="C10" s="51"/>
      <c r="D10" s="199"/>
    </row>
    <row r="11" spans="1:4" ht="13.5" customHeight="1">
      <c r="A11" s="182" t="s">
        <v>252</v>
      </c>
      <c r="B11" s="188"/>
      <c r="C11" s="51"/>
      <c r="D11" s="199"/>
    </row>
    <row r="12" spans="1:4" ht="13.5" customHeight="1">
      <c r="A12" s="182"/>
      <c r="B12" s="333" t="s">
        <v>253</v>
      </c>
      <c r="C12" s="50"/>
      <c r="D12" s="198"/>
    </row>
    <row r="13" spans="1:4" ht="13.5" customHeight="1">
      <c r="A13" s="182"/>
      <c r="B13" s="333" t="s">
        <v>254</v>
      </c>
      <c r="C13" s="50"/>
      <c r="D13" s="198"/>
    </row>
    <row r="14" spans="1:4" ht="13.5" customHeight="1">
      <c r="A14" s="182"/>
      <c r="B14" s="188" t="s">
        <v>23</v>
      </c>
      <c r="C14" s="50"/>
      <c r="D14" s="198"/>
    </row>
    <row r="15" spans="1:4" ht="13.5" customHeight="1">
      <c r="A15" s="182"/>
      <c r="B15" s="334"/>
      <c r="C15" s="50"/>
      <c r="D15" s="198"/>
    </row>
    <row r="16" spans="1:4" ht="13.5" customHeight="1">
      <c r="A16" s="182"/>
      <c r="B16" s="333" t="s">
        <v>274</v>
      </c>
      <c r="C16" s="50"/>
      <c r="D16" s="198"/>
    </row>
    <row r="17" spans="1:4" ht="13.5" customHeight="1">
      <c r="A17" s="182"/>
      <c r="B17" s="333" t="s">
        <v>374</v>
      </c>
      <c r="C17" s="50"/>
      <c r="D17" s="198"/>
    </row>
    <row r="18" spans="1:4" ht="13.5" customHeight="1">
      <c r="A18" s="182"/>
      <c r="B18" s="334"/>
      <c r="C18" s="50"/>
      <c r="D18" s="198"/>
    </row>
    <row r="19" spans="1:4" ht="13.5" customHeight="1">
      <c r="A19" s="182"/>
      <c r="B19" s="333" t="s">
        <v>277</v>
      </c>
      <c r="C19" s="50"/>
      <c r="D19" s="198"/>
    </row>
    <row r="20" spans="1:4" ht="13.5" customHeight="1">
      <c r="A20" s="182"/>
      <c r="B20" s="333" t="s">
        <v>352</v>
      </c>
      <c r="C20" s="50"/>
      <c r="D20" s="198"/>
    </row>
    <row r="21" spans="1:4" ht="13.5" customHeight="1">
      <c r="A21" s="182"/>
      <c r="B21" s="333"/>
      <c r="C21" s="50"/>
      <c r="D21" s="198"/>
    </row>
    <row r="22" spans="1:4" ht="13.5" customHeight="1">
      <c r="A22" s="182"/>
      <c r="B22" s="334" t="s">
        <v>120</v>
      </c>
      <c r="C22" s="50"/>
      <c r="D22" s="198"/>
    </row>
    <row r="23" spans="1:4" ht="13.5" customHeight="1">
      <c r="A23" s="182"/>
      <c r="B23" s="334" t="s">
        <v>375</v>
      </c>
      <c r="C23" s="50"/>
      <c r="D23" s="198"/>
    </row>
    <row r="24" spans="1:4" ht="13.5" customHeight="1">
      <c r="A24" s="182"/>
      <c r="B24" s="334"/>
      <c r="C24" s="51">
        <v>446.5</v>
      </c>
      <c r="D24" s="199" t="s">
        <v>41</v>
      </c>
    </row>
    <row r="25" spans="1:4" ht="13.5" customHeight="1">
      <c r="A25" s="184" t="s">
        <v>258</v>
      </c>
      <c r="B25" s="335" t="s">
        <v>278</v>
      </c>
      <c r="C25" s="196"/>
      <c r="D25" s="201"/>
    </row>
    <row r="26" spans="1:4" ht="13.5" customHeight="1">
      <c r="A26" s="182" t="s">
        <v>250</v>
      </c>
      <c r="B26" s="333" t="s">
        <v>242</v>
      </c>
      <c r="C26" s="50"/>
      <c r="D26" s="198"/>
    </row>
    <row r="27" spans="1:4" ht="13.5" customHeight="1">
      <c r="A27" s="182"/>
      <c r="B27" s="333" t="s">
        <v>362</v>
      </c>
      <c r="C27" s="51"/>
      <c r="D27" s="199"/>
    </row>
    <row r="28" spans="1:4" ht="13.5" customHeight="1">
      <c r="A28" s="182" t="s">
        <v>154</v>
      </c>
      <c r="B28" s="188" t="s">
        <v>363</v>
      </c>
      <c r="C28" s="51"/>
      <c r="D28" s="199"/>
    </row>
    <row r="29" spans="1:4" ht="13.5" customHeight="1">
      <c r="A29" s="182" t="s">
        <v>261</v>
      </c>
      <c r="B29" s="188"/>
      <c r="C29" s="51"/>
      <c r="D29" s="199"/>
    </row>
    <row r="30" spans="1:4" ht="13.5" customHeight="1">
      <c r="A30" s="182"/>
      <c r="B30" s="333" t="s">
        <v>253</v>
      </c>
      <c r="C30" s="50"/>
      <c r="D30" s="198"/>
    </row>
    <row r="31" spans="1:4" ht="13.5" customHeight="1">
      <c r="A31" s="182"/>
      <c r="B31" s="333" t="s">
        <v>254</v>
      </c>
      <c r="C31" s="50"/>
      <c r="D31" s="198"/>
    </row>
    <row r="32" spans="1:4" ht="13.5" customHeight="1">
      <c r="A32" s="182"/>
      <c r="B32" s="188" t="s">
        <v>281</v>
      </c>
      <c r="C32" s="50"/>
      <c r="D32" s="198"/>
    </row>
    <row r="33" spans="1:4" ht="13.5" customHeight="1">
      <c r="A33" s="182"/>
      <c r="B33" s="333"/>
      <c r="C33" s="50"/>
      <c r="D33" s="198"/>
    </row>
    <row r="34" spans="1:4" ht="13.5" customHeight="1">
      <c r="A34" s="182"/>
      <c r="B34" s="333" t="s">
        <v>274</v>
      </c>
      <c r="C34" s="50"/>
      <c r="D34" s="198"/>
    </row>
    <row r="35" spans="1:4" ht="13.5" customHeight="1">
      <c r="A35" s="182"/>
      <c r="B35" s="333" t="s">
        <v>374</v>
      </c>
      <c r="C35" s="50"/>
      <c r="D35" s="198"/>
    </row>
    <row r="36" spans="1:4" ht="13.5" customHeight="1">
      <c r="A36" s="182"/>
      <c r="B36" s="334"/>
      <c r="C36" s="50"/>
      <c r="D36" s="198"/>
    </row>
    <row r="37" spans="1:4" ht="13.5" customHeight="1">
      <c r="A37" s="182"/>
      <c r="B37" s="333" t="s">
        <v>277</v>
      </c>
      <c r="C37" s="50"/>
      <c r="D37" s="198"/>
    </row>
    <row r="38" spans="1:4" ht="13.5" customHeight="1">
      <c r="A38" s="182"/>
      <c r="B38" s="333" t="s">
        <v>352</v>
      </c>
      <c r="C38" s="50"/>
      <c r="D38" s="198"/>
    </row>
    <row r="39" spans="1:4" ht="13.5" customHeight="1">
      <c r="A39" s="182"/>
      <c r="B39" s="333"/>
      <c r="C39" s="51"/>
      <c r="D39" s="199"/>
    </row>
    <row r="40" spans="1:4" ht="13.5" customHeight="1">
      <c r="A40" s="182"/>
      <c r="B40" s="334" t="s">
        <v>120</v>
      </c>
      <c r="C40" s="50"/>
      <c r="D40" s="198"/>
    </row>
    <row r="41" spans="1:4" ht="13.5" customHeight="1">
      <c r="A41" s="182"/>
      <c r="B41" s="334" t="s">
        <v>355</v>
      </c>
      <c r="C41" s="50"/>
      <c r="D41" s="198"/>
    </row>
    <row r="42" spans="1:4" ht="13.5" customHeight="1">
      <c r="A42" s="182"/>
      <c r="B42" s="334"/>
      <c r="C42" s="51">
        <v>435.6</v>
      </c>
      <c r="D42" s="199" t="s">
        <v>41</v>
      </c>
    </row>
    <row r="43" spans="1:4" ht="13.5" customHeight="1">
      <c r="A43" s="184" t="s">
        <v>126</v>
      </c>
      <c r="B43" s="335" t="s">
        <v>278</v>
      </c>
      <c r="C43" s="196"/>
      <c r="D43" s="201"/>
    </row>
    <row r="44" spans="1:4" ht="13.5" customHeight="1">
      <c r="A44" s="182" t="s">
        <v>259</v>
      </c>
      <c r="B44" s="333" t="s">
        <v>242</v>
      </c>
      <c r="C44" s="50"/>
      <c r="D44" s="198"/>
    </row>
    <row r="45" spans="1:4" ht="13.5" customHeight="1">
      <c r="A45" s="182"/>
      <c r="B45" s="333" t="s">
        <v>362</v>
      </c>
      <c r="C45" s="51"/>
      <c r="D45" s="199"/>
    </row>
    <row r="46" spans="1:4" ht="13.5" customHeight="1">
      <c r="A46" s="331" t="s">
        <v>260</v>
      </c>
      <c r="B46" s="188" t="s">
        <v>364</v>
      </c>
      <c r="C46" s="51"/>
      <c r="D46" s="199"/>
    </row>
    <row r="47" spans="1:4" ht="13.5" customHeight="1">
      <c r="A47" s="182" t="s">
        <v>204</v>
      </c>
      <c r="B47" s="188"/>
      <c r="C47" s="51"/>
      <c r="D47" s="199"/>
    </row>
    <row r="48" spans="1:4" ht="13.5" customHeight="1">
      <c r="A48" s="182"/>
      <c r="B48" s="333" t="s">
        <v>253</v>
      </c>
      <c r="C48" s="50"/>
      <c r="D48" s="198"/>
    </row>
    <row r="49" spans="1:4" ht="13.5" customHeight="1">
      <c r="A49" s="182"/>
      <c r="B49" s="333" t="s">
        <v>254</v>
      </c>
      <c r="C49" s="50"/>
      <c r="D49" s="198"/>
    </row>
    <row r="50" spans="1:4" ht="13.5" customHeight="1">
      <c r="A50" s="182"/>
      <c r="B50" s="188" t="s">
        <v>282</v>
      </c>
      <c r="C50" s="50"/>
      <c r="D50" s="198"/>
    </row>
    <row r="51" spans="1:4" ht="13.5" customHeight="1">
      <c r="A51" s="182"/>
      <c r="B51" s="333"/>
      <c r="C51" s="50"/>
      <c r="D51" s="198"/>
    </row>
    <row r="52" spans="1:4" ht="13.5" customHeight="1">
      <c r="A52" s="182"/>
      <c r="B52" s="333" t="s">
        <v>274</v>
      </c>
      <c r="C52" s="50"/>
      <c r="D52" s="198"/>
    </row>
    <row r="53" spans="1:4" ht="13.5" customHeight="1">
      <c r="A53" s="182"/>
      <c r="B53" s="333" t="s">
        <v>374</v>
      </c>
      <c r="C53" s="50"/>
      <c r="D53" s="198"/>
    </row>
    <row r="54" spans="1:4" ht="13.5" customHeight="1">
      <c r="A54" s="182"/>
      <c r="B54" s="334"/>
      <c r="C54" s="50"/>
      <c r="D54" s="198"/>
    </row>
    <row r="55" spans="1:4" ht="13.5" customHeight="1">
      <c r="A55" s="182"/>
      <c r="B55" s="333" t="s">
        <v>277</v>
      </c>
      <c r="C55" s="50"/>
      <c r="D55" s="198"/>
    </row>
    <row r="56" spans="1:4" ht="13.5" customHeight="1">
      <c r="A56" s="182"/>
      <c r="B56" s="333" t="s">
        <v>352</v>
      </c>
      <c r="C56" s="50"/>
      <c r="D56" s="198"/>
    </row>
    <row r="57" spans="1:4" ht="13.5" customHeight="1">
      <c r="A57" s="182"/>
      <c r="B57" s="333"/>
      <c r="C57" s="51"/>
      <c r="D57" s="199"/>
    </row>
    <row r="58" spans="1:4" ht="13.5" customHeight="1">
      <c r="A58" s="182"/>
      <c r="B58" s="334" t="s">
        <v>120</v>
      </c>
      <c r="C58" s="50"/>
      <c r="D58" s="198"/>
    </row>
    <row r="59" spans="1:4" ht="13.5" customHeight="1">
      <c r="A59" s="182"/>
      <c r="B59" s="334" t="s">
        <v>376</v>
      </c>
      <c r="C59" s="50"/>
      <c r="D59" s="198"/>
    </row>
    <row r="60" spans="1:4" ht="13.5" customHeight="1">
      <c r="A60" s="182"/>
      <c r="B60" s="334"/>
      <c r="C60" s="51">
        <v>431.8</v>
      </c>
      <c r="D60" s="199" t="s">
        <v>41</v>
      </c>
    </row>
    <row r="61" spans="1:4" ht="13.5" customHeight="1">
      <c r="A61" s="184"/>
      <c r="B61" s="336"/>
      <c r="C61" s="196"/>
      <c r="D61" s="201"/>
    </row>
    <row r="62" spans="1:4" ht="13.5" customHeight="1">
      <c r="A62" s="182"/>
      <c r="B62" s="334"/>
      <c r="C62" s="50"/>
      <c r="D62" s="198"/>
    </row>
    <row r="63" spans="1:4" ht="13.5" customHeight="1">
      <c r="A63" s="182"/>
      <c r="B63" s="334"/>
      <c r="C63" s="50"/>
      <c r="D63" s="198"/>
    </row>
    <row r="64" spans="1:4" ht="13.5" customHeight="1">
      <c r="A64" s="182"/>
      <c r="B64" s="334"/>
      <c r="C64" s="50"/>
      <c r="D64" s="198"/>
    </row>
    <row r="65" spans="1:4" ht="13.5" customHeight="1">
      <c r="A65" s="185"/>
      <c r="B65" s="337"/>
      <c r="C65" s="53"/>
      <c r="D65" s="203"/>
    </row>
    <row r="66" spans="1:4" ht="13.5" customHeight="1"/>
  </sheetData>
  <phoneticPr fontId="15"/>
  <pageMargins left="0.78740157480314965" right="0" top="0.39370078740157483" bottom="0" header="0.39370078740157483" footer="0.19685039370078741"/>
  <pageSetup paperSize="9" fitToWidth="1" fitToHeight="1" orientation="portrait" usePrinterDefaults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D65"/>
  <sheetViews>
    <sheetView showGridLines="0" view="pageBreakPreview" topLeftCell="A25" zoomScaleSheetLayoutView="100" workbookViewId="0">
      <selection activeCell="AD45" sqref="AD45"/>
    </sheetView>
  </sheetViews>
  <sheetFormatPr defaultRowHeight="13.5"/>
  <cols>
    <col min="1" max="1" width="17.125" style="1" customWidth="1"/>
    <col min="2" max="2" width="61.125" style="1" customWidth="1"/>
    <col min="3" max="3" width="10.625" style="1" customWidth="1"/>
    <col min="4" max="4" width="4.625" style="1" customWidth="1"/>
    <col min="5" max="16384" width="9" style="1" customWidth="1"/>
  </cols>
  <sheetData>
    <row r="1" spans="1:4" ht="18" customHeight="1">
      <c r="A1" s="2" t="s">
        <v>24</v>
      </c>
      <c r="B1" s="186"/>
      <c r="C1" s="186"/>
      <c r="D1" s="186"/>
    </row>
    <row r="2" spans="1:4" ht="12" customHeight="1">
      <c r="A2" s="1" t="s">
        <v>267</v>
      </c>
    </row>
    <row r="3" spans="1:4" ht="12" customHeight="1">
      <c r="A3" s="1" t="s">
        <v>97</v>
      </c>
    </row>
    <row r="4" spans="1:4" ht="12" customHeight="1"/>
    <row r="5" spans="1:4" ht="13.5" customHeight="1"/>
    <row r="6" spans="1:4" ht="13.5" customHeight="1">
      <c r="A6" s="181" t="s">
        <v>29</v>
      </c>
      <c r="B6" s="187" t="s">
        <v>30</v>
      </c>
      <c r="C6" s="194" t="s">
        <v>22</v>
      </c>
      <c r="D6" s="194"/>
    </row>
    <row r="7" spans="1:4" ht="13.5" customHeight="1">
      <c r="A7" s="330" t="s">
        <v>249</v>
      </c>
      <c r="B7" s="332" t="s">
        <v>289</v>
      </c>
      <c r="C7" s="49"/>
      <c r="D7" s="338"/>
    </row>
    <row r="8" spans="1:4" ht="13.5" customHeight="1">
      <c r="A8" s="182" t="s">
        <v>250</v>
      </c>
      <c r="B8" s="333" t="s">
        <v>242</v>
      </c>
      <c r="C8" s="50"/>
      <c r="D8" s="198"/>
    </row>
    <row r="9" spans="1:4" ht="13.5" customHeight="1">
      <c r="A9" s="182"/>
      <c r="B9" s="333" t="s">
        <v>365</v>
      </c>
      <c r="C9" s="51"/>
      <c r="D9" s="199"/>
    </row>
    <row r="10" spans="1:4" ht="13.5" customHeight="1">
      <c r="A10" s="182" t="s">
        <v>251</v>
      </c>
      <c r="B10" s="188" t="s">
        <v>231</v>
      </c>
      <c r="C10" s="51"/>
      <c r="D10" s="199"/>
    </row>
    <row r="11" spans="1:4" ht="13.5" customHeight="1">
      <c r="A11" s="182" t="s">
        <v>252</v>
      </c>
      <c r="B11" s="334"/>
      <c r="C11" s="50"/>
      <c r="D11" s="198"/>
    </row>
    <row r="12" spans="1:4" ht="13.5" customHeight="1">
      <c r="A12" s="182"/>
      <c r="B12" s="333" t="s">
        <v>253</v>
      </c>
      <c r="C12" s="50"/>
      <c r="D12" s="198"/>
    </row>
    <row r="13" spans="1:4" ht="13.5" customHeight="1">
      <c r="A13" s="182"/>
      <c r="B13" s="333" t="s">
        <v>256</v>
      </c>
      <c r="C13" s="50"/>
      <c r="D13" s="198"/>
    </row>
    <row r="14" spans="1:4" ht="13.5" customHeight="1">
      <c r="A14" s="182"/>
      <c r="B14" s="188" t="s">
        <v>257</v>
      </c>
      <c r="C14" s="50"/>
      <c r="D14" s="198"/>
    </row>
    <row r="15" spans="1:4" ht="13.5" customHeight="1">
      <c r="A15" s="182"/>
      <c r="B15" s="333"/>
      <c r="C15" s="50"/>
      <c r="D15" s="198"/>
    </row>
    <row r="16" spans="1:4" ht="13.5" customHeight="1">
      <c r="A16" s="182"/>
      <c r="B16" s="333" t="s">
        <v>274</v>
      </c>
      <c r="C16" s="50"/>
      <c r="D16" s="198"/>
    </row>
    <row r="17" spans="1:4" ht="13.5" customHeight="1">
      <c r="A17" s="182"/>
      <c r="B17" s="333" t="s">
        <v>322</v>
      </c>
      <c r="C17" s="50"/>
      <c r="D17" s="198"/>
    </row>
    <row r="18" spans="1:4" ht="13.5" customHeight="1">
      <c r="A18" s="182"/>
      <c r="B18" s="334"/>
      <c r="C18" s="50"/>
      <c r="D18" s="198"/>
    </row>
    <row r="19" spans="1:4" ht="13.5" customHeight="1">
      <c r="A19" s="182"/>
      <c r="B19" s="333" t="s">
        <v>277</v>
      </c>
      <c r="C19" s="50"/>
      <c r="D19" s="198"/>
    </row>
    <row r="20" spans="1:4" ht="13.5" customHeight="1">
      <c r="A20" s="182"/>
      <c r="B20" s="333" t="s">
        <v>292</v>
      </c>
      <c r="C20" s="50"/>
      <c r="D20" s="198"/>
    </row>
    <row r="21" spans="1:4" ht="13.5" customHeight="1">
      <c r="A21" s="182"/>
      <c r="B21" s="333"/>
      <c r="C21" s="51"/>
      <c r="D21" s="199"/>
    </row>
    <row r="22" spans="1:4" ht="13.5" customHeight="1">
      <c r="A22" s="182"/>
      <c r="B22" s="334" t="s">
        <v>120</v>
      </c>
      <c r="C22" s="50"/>
      <c r="D22" s="198"/>
    </row>
    <row r="23" spans="1:4" ht="13.5" customHeight="1">
      <c r="A23" s="182"/>
      <c r="B23" s="334" t="s">
        <v>377</v>
      </c>
      <c r="C23" s="50"/>
      <c r="D23" s="198"/>
    </row>
    <row r="24" spans="1:4" ht="13.5" customHeight="1">
      <c r="A24" s="182"/>
      <c r="B24" s="334"/>
      <c r="C24" s="51">
        <v>695.5</v>
      </c>
      <c r="D24" s="199" t="s">
        <v>41</v>
      </c>
    </row>
    <row r="25" spans="1:4" ht="13.5" customHeight="1">
      <c r="A25" s="184" t="s">
        <v>258</v>
      </c>
      <c r="B25" s="335" t="s">
        <v>289</v>
      </c>
      <c r="C25" s="196"/>
      <c r="D25" s="201"/>
    </row>
    <row r="26" spans="1:4" ht="13.5" customHeight="1">
      <c r="A26" s="182" t="s">
        <v>250</v>
      </c>
      <c r="B26" s="333" t="s">
        <v>242</v>
      </c>
      <c r="C26" s="50"/>
      <c r="D26" s="198"/>
    </row>
    <row r="27" spans="1:4" ht="13.5" customHeight="1">
      <c r="A27" s="182"/>
      <c r="B27" s="333" t="s">
        <v>365</v>
      </c>
      <c r="C27" s="197"/>
      <c r="D27" s="199"/>
    </row>
    <row r="28" spans="1:4" ht="13.5" customHeight="1">
      <c r="A28" s="182" t="s">
        <v>154</v>
      </c>
      <c r="B28" s="188" t="s">
        <v>231</v>
      </c>
      <c r="C28" s="197"/>
      <c r="D28" s="199"/>
    </row>
    <row r="29" spans="1:4" ht="13.5" customHeight="1">
      <c r="A29" s="182" t="s">
        <v>261</v>
      </c>
      <c r="B29" s="334"/>
      <c r="C29" s="50"/>
      <c r="D29" s="198"/>
    </row>
    <row r="30" spans="1:4" ht="13.5" customHeight="1">
      <c r="A30" s="182"/>
      <c r="B30" s="333" t="s">
        <v>253</v>
      </c>
      <c r="C30" s="50"/>
      <c r="D30" s="198"/>
    </row>
    <row r="31" spans="1:4" ht="13.5" customHeight="1">
      <c r="A31" s="182"/>
      <c r="B31" s="333" t="s">
        <v>256</v>
      </c>
      <c r="C31" s="50"/>
      <c r="D31" s="198"/>
    </row>
    <row r="32" spans="1:4" ht="13.5" customHeight="1">
      <c r="A32" s="182"/>
      <c r="B32" s="188" t="s">
        <v>293</v>
      </c>
      <c r="C32" s="50"/>
      <c r="D32" s="198"/>
    </row>
    <row r="33" spans="1:4" ht="13.5" customHeight="1">
      <c r="A33" s="182"/>
      <c r="B33" s="333"/>
      <c r="C33" s="50"/>
      <c r="D33" s="198"/>
    </row>
    <row r="34" spans="1:4" ht="13.5" customHeight="1">
      <c r="A34" s="182"/>
      <c r="B34" s="333" t="s">
        <v>274</v>
      </c>
      <c r="C34" s="50"/>
      <c r="D34" s="198"/>
    </row>
    <row r="35" spans="1:4" ht="13.5" customHeight="1">
      <c r="A35" s="182"/>
      <c r="B35" s="333" t="s">
        <v>322</v>
      </c>
      <c r="C35" s="50"/>
      <c r="D35" s="198"/>
    </row>
    <row r="36" spans="1:4" ht="13.5" customHeight="1">
      <c r="A36" s="182"/>
      <c r="B36" s="334"/>
      <c r="C36" s="50"/>
      <c r="D36" s="198"/>
    </row>
    <row r="37" spans="1:4" ht="13.5" customHeight="1">
      <c r="A37" s="182"/>
      <c r="B37" s="333" t="s">
        <v>277</v>
      </c>
      <c r="C37" s="50"/>
      <c r="D37" s="198"/>
    </row>
    <row r="38" spans="1:4" ht="13.5" customHeight="1">
      <c r="A38" s="182"/>
      <c r="B38" s="333" t="s">
        <v>292</v>
      </c>
      <c r="C38" s="50"/>
      <c r="D38" s="198"/>
    </row>
    <row r="39" spans="1:4" ht="13.5" customHeight="1">
      <c r="A39" s="182"/>
      <c r="B39" s="333"/>
      <c r="C39" s="50"/>
      <c r="D39" s="198"/>
    </row>
    <row r="40" spans="1:4" ht="13.5" customHeight="1">
      <c r="A40" s="182"/>
      <c r="B40" s="334" t="s">
        <v>120</v>
      </c>
      <c r="C40" s="50"/>
      <c r="D40" s="198"/>
    </row>
    <row r="41" spans="1:4" ht="13.5" customHeight="1">
      <c r="A41" s="182"/>
      <c r="B41" s="334" t="s">
        <v>358</v>
      </c>
      <c r="C41" s="50"/>
      <c r="D41" s="198"/>
    </row>
    <row r="42" spans="1:4" ht="13.5" customHeight="1">
      <c r="A42" s="183"/>
      <c r="B42" s="339"/>
      <c r="C42" s="195">
        <v>648.29999999999995</v>
      </c>
      <c r="D42" s="200" t="s">
        <v>41</v>
      </c>
    </row>
    <row r="43" spans="1:4" ht="13.5" customHeight="1">
      <c r="A43" s="184" t="s">
        <v>126</v>
      </c>
      <c r="B43" s="335" t="s">
        <v>289</v>
      </c>
      <c r="C43" s="196"/>
      <c r="D43" s="201"/>
    </row>
    <row r="44" spans="1:4" ht="13.5" customHeight="1">
      <c r="A44" s="182" t="s">
        <v>259</v>
      </c>
      <c r="B44" s="333" t="s">
        <v>242</v>
      </c>
      <c r="C44" s="50"/>
      <c r="D44" s="198"/>
    </row>
    <row r="45" spans="1:4" ht="13.5" customHeight="1">
      <c r="A45" s="182"/>
      <c r="B45" s="333" t="s">
        <v>365</v>
      </c>
      <c r="C45" s="51"/>
      <c r="D45" s="199"/>
    </row>
    <row r="46" spans="1:4" ht="13.5" customHeight="1">
      <c r="A46" s="331" t="s">
        <v>260</v>
      </c>
      <c r="B46" s="188" t="s">
        <v>231</v>
      </c>
      <c r="C46" s="51"/>
      <c r="D46" s="199"/>
    </row>
    <row r="47" spans="1:4" ht="13.5" customHeight="1">
      <c r="A47" s="182" t="s">
        <v>204</v>
      </c>
      <c r="B47" s="334"/>
      <c r="C47" s="50"/>
      <c r="D47" s="198"/>
    </row>
    <row r="48" spans="1:4" ht="13.5" customHeight="1">
      <c r="A48" s="182"/>
      <c r="B48" s="333" t="s">
        <v>253</v>
      </c>
      <c r="C48" s="50"/>
      <c r="D48" s="198"/>
    </row>
    <row r="49" spans="1:4" ht="13.5" customHeight="1">
      <c r="A49" s="182"/>
      <c r="B49" s="333" t="s">
        <v>256</v>
      </c>
      <c r="C49" s="50"/>
      <c r="D49" s="198"/>
    </row>
    <row r="50" spans="1:4" ht="13.5" customHeight="1">
      <c r="A50" s="182"/>
      <c r="B50" s="188" t="s">
        <v>295</v>
      </c>
      <c r="C50" s="50"/>
      <c r="D50" s="198"/>
    </row>
    <row r="51" spans="1:4" ht="13.5" customHeight="1">
      <c r="A51" s="182"/>
      <c r="B51" s="333"/>
      <c r="C51" s="50"/>
      <c r="D51" s="198"/>
    </row>
    <row r="52" spans="1:4" ht="13.5" customHeight="1">
      <c r="A52" s="182"/>
      <c r="B52" s="333" t="s">
        <v>274</v>
      </c>
      <c r="C52" s="50"/>
      <c r="D52" s="198"/>
    </row>
    <row r="53" spans="1:4" ht="13.5" customHeight="1">
      <c r="A53" s="182"/>
      <c r="B53" s="333" t="s">
        <v>322</v>
      </c>
      <c r="C53" s="50"/>
      <c r="D53" s="198"/>
    </row>
    <row r="54" spans="1:4" ht="13.5" customHeight="1">
      <c r="A54" s="182"/>
      <c r="B54" s="334"/>
      <c r="C54" s="50"/>
      <c r="D54" s="198"/>
    </row>
    <row r="55" spans="1:4" ht="13.5" customHeight="1">
      <c r="A55" s="182"/>
      <c r="B55" s="333" t="s">
        <v>277</v>
      </c>
      <c r="C55" s="50"/>
      <c r="D55" s="198"/>
    </row>
    <row r="56" spans="1:4" ht="13.5" customHeight="1">
      <c r="A56" s="182"/>
      <c r="B56" s="333" t="s">
        <v>292</v>
      </c>
      <c r="C56" s="50"/>
      <c r="D56" s="198"/>
    </row>
    <row r="57" spans="1:4" ht="13.5" customHeight="1">
      <c r="A57" s="182"/>
      <c r="B57" s="333"/>
      <c r="C57" s="50"/>
      <c r="D57" s="198"/>
    </row>
    <row r="58" spans="1:4" ht="13.5" customHeight="1">
      <c r="A58" s="182"/>
      <c r="B58" s="334" t="s">
        <v>120</v>
      </c>
      <c r="C58" s="50"/>
      <c r="D58" s="198"/>
    </row>
    <row r="59" spans="1:4" ht="13.5" customHeight="1">
      <c r="A59" s="182"/>
      <c r="B59" s="334" t="s">
        <v>109</v>
      </c>
      <c r="C59" s="50"/>
      <c r="D59" s="198"/>
    </row>
    <row r="60" spans="1:4" ht="13.5" customHeight="1">
      <c r="A60" s="183"/>
      <c r="B60" s="339"/>
      <c r="C60" s="195">
        <v>638.79999999999995</v>
      </c>
      <c r="D60" s="200" t="s">
        <v>41</v>
      </c>
    </row>
    <row r="61" spans="1:4" ht="13.5" customHeight="1">
      <c r="A61" s="182"/>
      <c r="B61" s="334"/>
      <c r="C61" s="50"/>
      <c r="D61" s="198"/>
    </row>
    <row r="62" spans="1:4" ht="13.5" customHeight="1">
      <c r="A62" s="182"/>
      <c r="B62" s="334"/>
      <c r="C62" s="50"/>
      <c r="D62" s="198"/>
    </row>
    <row r="63" spans="1:4" ht="13.5" customHeight="1">
      <c r="A63" s="182"/>
      <c r="B63" s="334"/>
      <c r="C63" s="50"/>
      <c r="D63" s="198"/>
    </row>
    <row r="64" spans="1:4" ht="13.5" customHeight="1">
      <c r="A64" s="182"/>
      <c r="B64" s="334"/>
      <c r="C64" s="50"/>
      <c r="D64" s="198"/>
    </row>
    <row r="65" spans="1:4" ht="13.5" customHeight="1">
      <c r="A65" s="185"/>
      <c r="B65" s="337"/>
      <c r="C65" s="53"/>
      <c r="D65" s="203"/>
    </row>
    <row r="66" spans="1:4" ht="13.5" customHeight="1"/>
  </sheetData>
  <phoneticPr fontId="15"/>
  <pageMargins left="0.78740157480314965" right="0" top="0.39370078740157483" bottom="0" header="0.39370078740157483" footer="0.19685039370078741"/>
  <pageSetup paperSize="9" fitToWidth="1" fitToHeight="1" orientation="portrait" usePrinterDefaults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0000"/>
  </sheetPr>
  <dimension ref="A1:K31"/>
  <sheetViews>
    <sheetView showGridLines="0" view="pageBreakPreview" zoomScale="130" zoomScaleSheetLayoutView="130" workbookViewId="0">
      <selection activeCell="E12" sqref="E12"/>
    </sheetView>
  </sheetViews>
  <sheetFormatPr defaultRowHeight="13.5"/>
  <cols>
    <col min="1" max="1" width="12.625" style="1" customWidth="1"/>
    <col min="2" max="2" width="18.625" style="1" customWidth="1"/>
    <col min="3" max="3" width="6.625" style="1" customWidth="1"/>
    <col min="4" max="9" width="11.375" style="1" customWidth="1"/>
    <col min="10" max="10" width="10.625" style="1" customWidth="1"/>
    <col min="11" max="11" width="15.625" style="1" customWidth="1"/>
    <col min="12" max="16384" width="9" style="1" customWidth="1"/>
  </cols>
  <sheetData>
    <row r="1" spans="1:11" ht="18" customHeight="1">
      <c r="A1" s="2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3.5" customHeight="1">
      <c r="A2" s="1" t="s">
        <v>128</v>
      </c>
    </row>
    <row r="3" spans="1:11" ht="13.5" customHeight="1">
      <c r="A3" s="1" t="s">
        <v>37</v>
      </c>
    </row>
    <row r="4" spans="1:11" ht="3.95" customHeight="1"/>
    <row r="5" spans="1:11" ht="10.5" customHeight="1">
      <c r="A5" s="65"/>
      <c r="B5" s="73"/>
      <c r="C5" s="73"/>
      <c r="D5" s="73"/>
      <c r="E5" s="73"/>
      <c r="F5" s="73"/>
      <c r="G5" s="73"/>
      <c r="H5" s="73"/>
      <c r="I5" s="73"/>
      <c r="J5" s="73"/>
      <c r="K5" s="96"/>
    </row>
    <row r="6" spans="1:11" ht="10.5" customHeight="1">
      <c r="A6" s="66"/>
      <c r="B6" s="74"/>
      <c r="C6" s="74"/>
      <c r="D6" s="74"/>
      <c r="E6" s="74"/>
      <c r="F6" s="74"/>
      <c r="G6" s="74"/>
      <c r="H6" s="74"/>
      <c r="I6" s="74"/>
      <c r="J6" s="74"/>
      <c r="K6" s="97"/>
    </row>
    <row r="7" spans="1:11" ht="10.5" customHeight="1">
      <c r="A7" s="66"/>
      <c r="B7" s="74"/>
      <c r="C7" s="74"/>
      <c r="D7" s="74"/>
      <c r="E7" s="74"/>
      <c r="F7" s="74"/>
      <c r="G7" s="74"/>
      <c r="H7" s="74"/>
      <c r="I7" s="74"/>
      <c r="J7" s="74"/>
      <c r="K7" s="97"/>
    </row>
    <row r="8" spans="1:11" ht="10.5" customHeight="1">
      <c r="A8" s="67" t="s">
        <v>10</v>
      </c>
      <c r="B8" s="75" t="s">
        <v>12</v>
      </c>
      <c r="C8" s="75" t="s">
        <v>16</v>
      </c>
      <c r="D8" s="75" t="s">
        <v>159</v>
      </c>
      <c r="E8" s="75" t="s">
        <v>161</v>
      </c>
      <c r="F8" s="75"/>
      <c r="G8" s="75"/>
      <c r="H8" s="74"/>
      <c r="I8" s="74"/>
      <c r="J8" s="75" t="s">
        <v>5</v>
      </c>
      <c r="K8" s="98" t="s">
        <v>21</v>
      </c>
    </row>
    <row r="9" spans="1:11" ht="10.5" customHeight="1">
      <c r="A9" s="66"/>
      <c r="B9" s="74"/>
      <c r="C9" s="74"/>
      <c r="D9" s="74" t="s">
        <v>160</v>
      </c>
      <c r="E9" s="74"/>
      <c r="F9" s="74"/>
      <c r="G9" s="74"/>
      <c r="H9" s="74"/>
      <c r="I9" s="74"/>
      <c r="J9" s="74"/>
      <c r="K9" s="97"/>
    </row>
    <row r="10" spans="1:11" ht="10.5" customHeight="1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99"/>
    </row>
    <row r="11" spans="1:11" ht="21.95" customHeight="1">
      <c r="A11" s="318" t="s">
        <v>296</v>
      </c>
      <c r="B11" s="319" t="s">
        <v>298</v>
      </c>
      <c r="C11" s="275" t="s">
        <v>41</v>
      </c>
      <c r="D11" s="86"/>
      <c r="E11" s="91"/>
      <c r="F11" s="91"/>
      <c r="G11" s="91"/>
      <c r="H11" s="91"/>
      <c r="I11" s="91"/>
      <c r="J11" s="86"/>
      <c r="K11" s="100"/>
    </row>
    <row r="12" spans="1:11" ht="21.95" customHeight="1">
      <c r="A12" s="211"/>
      <c r="B12" s="79"/>
      <c r="C12" s="214"/>
      <c r="D12" s="87"/>
      <c r="E12" s="87">
        <f>'取進舗装工－計算書 (7号線)'!C12</f>
        <v>5.0999999999999996</v>
      </c>
      <c r="F12" s="94"/>
      <c r="G12" s="94"/>
      <c r="H12" s="94"/>
      <c r="I12" s="94"/>
      <c r="J12" s="87">
        <f>D12+E12+F12+G12+H12+I12</f>
        <v>5.0999999999999996</v>
      </c>
      <c r="K12" s="100"/>
    </row>
    <row r="13" spans="1:11" ht="21.95" customHeight="1">
      <c r="A13" s="210"/>
      <c r="B13" s="78"/>
      <c r="C13" s="83"/>
      <c r="D13" s="88"/>
      <c r="E13" s="92"/>
      <c r="F13" s="92"/>
      <c r="G13" s="92"/>
      <c r="H13" s="92"/>
      <c r="I13" s="92"/>
      <c r="J13" s="88"/>
      <c r="K13" s="101"/>
    </row>
    <row r="14" spans="1:11" ht="21.95" customHeight="1">
      <c r="A14" s="211"/>
      <c r="B14" s="79"/>
      <c r="C14" s="84"/>
      <c r="D14" s="89"/>
      <c r="E14" s="87"/>
      <c r="F14" s="89"/>
      <c r="G14" s="89"/>
      <c r="H14" s="93"/>
      <c r="I14" s="93"/>
      <c r="J14" s="89"/>
      <c r="K14" s="102"/>
    </row>
    <row r="15" spans="1:11" ht="21.95" customHeight="1">
      <c r="A15" s="210"/>
      <c r="B15" s="78"/>
      <c r="C15" s="83"/>
      <c r="D15" s="88"/>
      <c r="E15" s="92"/>
      <c r="F15" s="92"/>
      <c r="G15" s="92"/>
      <c r="H15" s="92"/>
      <c r="I15" s="92"/>
      <c r="J15" s="88"/>
      <c r="K15" s="101"/>
    </row>
    <row r="16" spans="1:11" ht="21.95" customHeight="1">
      <c r="A16" s="211"/>
      <c r="B16" s="79"/>
      <c r="C16" s="84"/>
      <c r="D16" s="89"/>
      <c r="E16" s="87"/>
      <c r="F16" s="89"/>
      <c r="G16" s="89"/>
      <c r="H16" s="93"/>
      <c r="I16" s="93"/>
      <c r="J16" s="89"/>
      <c r="K16" s="102"/>
    </row>
    <row r="17" spans="1:11" ht="21.95" customHeight="1">
      <c r="A17" s="210"/>
      <c r="B17" s="78"/>
      <c r="C17" s="83"/>
      <c r="D17" s="88"/>
      <c r="E17" s="92"/>
      <c r="F17" s="92"/>
      <c r="G17" s="92"/>
      <c r="H17" s="92"/>
      <c r="I17" s="92"/>
      <c r="J17" s="88"/>
      <c r="K17" s="101"/>
    </row>
    <row r="18" spans="1:11" ht="21.95" customHeight="1">
      <c r="A18" s="211"/>
      <c r="B18" s="79"/>
      <c r="C18" s="84"/>
      <c r="D18" s="89"/>
      <c r="E18" s="93"/>
      <c r="F18" s="89"/>
      <c r="G18" s="89"/>
      <c r="H18" s="93"/>
      <c r="I18" s="93"/>
      <c r="J18" s="89"/>
      <c r="K18" s="102"/>
    </row>
    <row r="19" spans="1:11" ht="21.95" customHeight="1">
      <c r="A19" s="210"/>
      <c r="B19" s="78"/>
      <c r="C19" s="83"/>
      <c r="D19" s="88"/>
      <c r="E19" s="92"/>
      <c r="F19" s="92"/>
      <c r="G19" s="92"/>
      <c r="H19" s="92"/>
      <c r="I19" s="92"/>
      <c r="J19" s="88"/>
      <c r="K19" s="101"/>
    </row>
    <row r="20" spans="1:11" ht="21.95" customHeight="1">
      <c r="A20" s="211"/>
      <c r="B20" s="79"/>
      <c r="C20" s="84"/>
      <c r="D20" s="89"/>
      <c r="E20" s="93"/>
      <c r="F20" s="89"/>
      <c r="G20" s="89"/>
      <c r="H20" s="93"/>
      <c r="I20" s="93"/>
      <c r="J20" s="89"/>
      <c r="K20" s="102"/>
    </row>
    <row r="21" spans="1:11" ht="21.95" customHeight="1">
      <c r="A21" s="70"/>
      <c r="B21" s="78"/>
      <c r="C21" s="83"/>
      <c r="D21" s="88"/>
      <c r="E21" s="92"/>
      <c r="F21" s="92"/>
      <c r="G21" s="92"/>
      <c r="H21" s="92"/>
      <c r="I21" s="92"/>
      <c r="J21" s="88"/>
      <c r="K21" s="101"/>
    </row>
    <row r="22" spans="1:11" ht="21.95" customHeight="1">
      <c r="A22" s="71"/>
      <c r="B22" s="79"/>
      <c r="C22" s="84"/>
      <c r="D22" s="89"/>
      <c r="E22" s="93"/>
      <c r="F22" s="89"/>
      <c r="G22" s="89"/>
      <c r="H22" s="93"/>
      <c r="I22" s="93"/>
      <c r="J22" s="89"/>
      <c r="K22" s="102"/>
    </row>
    <row r="23" spans="1:11" ht="21.95" customHeight="1">
      <c r="A23" s="210"/>
      <c r="B23" s="78"/>
      <c r="C23" s="83"/>
      <c r="D23" s="88"/>
      <c r="E23" s="92"/>
      <c r="F23" s="92"/>
      <c r="G23" s="92"/>
      <c r="H23" s="92"/>
      <c r="I23" s="92"/>
      <c r="J23" s="88"/>
      <c r="K23" s="101"/>
    </row>
    <row r="24" spans="1:11" ht="21.95" customHeight="1">
      <c r="A24" s="211"/>
      <c r="B24" s="79"/>
      <c r="C24" s="84"/>
      <c r="D24" s="89"/>
      <c r="E24" s="93"/>
      <c r="F24" s="89"/>
      <c r="G24" s="89"/>
      <c r="H24" s="93"/>
      <c r="I24" s="93"/>
      <c r="J24" s="89"/>
      <c r="K24" s="102"/>
    </row>
    <row r="25" spans="1:11" ht="21.95" customHeight="1">
      <c r="A25" s="70"/>
      <c r="B25" s="78"/>
      <c r="C25" s="83"/>
      <c r="D25" s="88"/>
      <c r="E25" s="92"/>
      <c r="F25" s="92"/>
      <c r="G25" s="92"/>
      <c r="H25" s="92"/>
      <c r="I25" s="92"/>
      <c r="J25" s="88"/>
      <c r="K25" s="101"/>
    </row>
    <row r="26" spans="1:11" ht="21.95" customHeight="1">
      <c r="A26" s="71"/>
      <c r="B26" s="79"/>
      <c r="C26" s="84"/>
      <c r="D26" s="89"/>
      <c r="E26" s="93"/>
      <c r="F26" s="89"/>
      <c r="G26" s="89"/>
      <c r="H26" s="93"/>
      <c r="I26" s="93"/>
      <c r="J26" s="89"/>
      <c r="K26" s="102"/>
    </row>
    <row r="27" spans="1:11" ht="21.95" customHeight="1">
      <c r="A27" s="70"/>
      <c r="B27" s="78"/>
      <c r="C27" s="83"/>
      <c r="D27" s="88"/>
      <c r="E27" s="92"/>
      <c r="F27" s="92"/>
      <c r="G27" s="92"/>
      <c r="H27" s="92"/>
      <c r="I27" s="92"/>
      <c r="J27" s="88"/>
      <c r="K27" s="101"/>
    </row>
    <row r="28" spans="1:11" ht="21.95" customHeight="1">
      <c r="A28" s="71"/>
      <c r="B28" s="79"/>
      <c r="C28" s="84"/>
      <c r="D28" s="89"/>
      <c r="E28" s="93"/>
      <c r="F28" s="89"/>
      <c r="G28" s="89"/>
      <c r="H28" s="93"/>
      <c r="I28" s="93"/>
      <c r="J28" s="89"/>
      <c r="K28" s="102"/>
    </row>
    <row r="29" spans="1:11" ht="21.95" customHeight="1">
      <c r="A29" s="210"/>
      <c r="B29" s="78"/>
      <c r="C29" s="83"/>
      <c r="D29" s="87"/>
      <c r="E29" s="94"/>
      <c r="F29" s="94"/>
      <c r="G29" s="94"/>
      <c r="H29" s="94"/>
      <c r="I29" s="94"/>
      <c r="J29" s="87"/>
      <c r="K29" s="100"/>
    </row>
    <row r="30" spans="1:11" ht="21.95" customHeight="1">
      <c r="A30" s="211"/>
      <c r="B30" s="79"/>
      <c r="C30" s="84"/>
      <c r="D30" s="89"/>
      <c r="E30" s="95"/>
      <c r="F30" s="95"/>
      <c r="G30" s="95"/>
      <c r="H30" s="95"/>
      <c r="I30" s="95"/>
      <c r="J30" s="89"/>
      <c r="K30" s="31"/>
    </row>
    <row r="31" spans="1:11" ht="3.95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5"/>
  <printOptions horizontalCentered="1"/>
  <pageMargins left="0.59055118110236227" right="0.59055118110236227" top="0.78740157480314965" bottom="0" header="0.39370078740157483" footer="0.19685039370078741"/>
  <pageSetup paperSize="9" fitToWidth="1" fitToHeight="1" pageOrder="overThenDown" orientation="landscape" usePrinterDefaults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5"/>
  <sheetViews>
    <sheetView showGridLines="0" view="pageBreakPreview" topLeftCell="A37" zoomScaleSheetLayoutView="100" workbookViewId="0">
      <selection activeCell="B9" sqref="B9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1" t="s">
        <v>267</v>
      </c>
    </row>
    <row r="3" spans="1:3">
      <c r="A3" s="34" t="s">
        <v>155</v>
      </c>
    </row>
    <row r="4" spans="1:3" ht="13.7" customHeight="1">
      <c r="A4" s="34" t="s">
        <v>110</v>
      </c>
      <c r="C4" s="253"/>
    </row>
    <row r="5" spans="1:3" ht="13.7" customHeight="1">
      <c r="A5" s="34" t="s">
        <v>124</v>
      </c>
      <c r="C5" s="253"/>
    </row>
    <row r="6" spans="1:3" ht="14.25">
      <c r="C6" s="253" t="s">
        <v>178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327" t="s">
        <v>134</v>
      </c>
      <c r="B8" s="322"/>
      <c r="C8" s="255" t="s">
        <v>194</v>
      </c>
    </row>
    <row r="9" spans="1:3" ht="12.95" customHeight="1">
      <c r="A9" s="328"/>
      <c r="B9" s="323">
        <v>5.0999999999999996</v>
      </c>
      <c r="C9" s="255"/>
    </row>
    <row r="10" spans="1:3" ht="12.95" customHeight="1">
      <c r="A10" s="327"/>
      <c r="B10" s="322"/>
      <c r="C10" s="324"/>
    </row>
    <row r="11" spans="1:3" ht="12.95" customHeight="1">
      <c r="A11" s="328"/>
      <c r="B11" s="323"/>
      <c r="C11" s="325"/>
    </row>
    <row r="12" spans="1:3" ht="12.95" customHeight="1">
      <c r="A12" s="327"/>
      <c r="B12" s="322"/>
      <c r="C12" s="324"/>
    </row>
    <row r="13" spans="1:3" ht="12.95" customHeight="1">
      <c r="A13" s="328"/>
      <c r="B13" s="323"/>
      <c r="C13" s="325"/>
    </row>
    <row r="14" spans="1:3" ht="12.95" customHeight="1">
      <c r="A14" s="327"/>
      <c r="B14" s="322"/>
      <c r="C14" s="324"/>
    </row>
    <row r="15" spans="1:3" ht="12.95" customHeight="1">
      <c r="A15" s="328"/>
      <c r="B15" s="323"/>
      <c r="C15" s="325"/>
    </row>
    <row r="16" spans="1:3" ht="12.95" customHeight="1">
      <c r="A16" s="327"/>
      <c r="B16" s="247"/>
      <c r="C16" s="324"/>
    </row>
    <row r="17" spans="1:3" ht="12.95" customHeight="1">
      <c r="A17" s="328"/>
      <c r="B17" s="323"/>
      <c r="C17" s="325"/>
    </row>
    <row r="18" spans="1:3" ht="12.95" customHeight="1">
      <c r="A18" s="232"/>
      <c r="B18" s="247"/>
      <c r="C18" s="258"/>
    </row>
    <row r="19" spans="1:3" ht="12.95" customHeight="1">
      <c r="A19" s="233"/>
      <c r="B19" s="248"/>
      <c r="C19" s="258"/>
    </row>
    <row r="20" spans="1:3" ht="12.95" customHeight="1">
      <c r="A20" s="232"/>
      <c r="B20" s="247"/>
      <c r="C20" s="255"/>
    </row>
    <row r="21" spans="1:3" ht="12.95" customHeight="1">
      <c r="A21" s="233"/>
      <c r="B21" s="248"/>
      <c r="C21" s="255"/>
    </row>
    <row r="22" spans="1:3" ht="12.95" customHeight="1">
      <c r="A22" s="232"/>
      <c r="B22" s="247"/>
      <c r="C22" s="256"/>
    </row>
    <row r="23" spans="1:3" ht="12.95" customHeight="1">
      <c r="A23" s="233"/>
      <c r="B23" s="248"/>
      <c r="C23" s="257"/>
    </row>
    <row r="24" spans="1:3" ht="12.95" customHeight="1">
      <c r="A24" s="320"/>
      <c r="B24" s="322"/>
      <c r="C24" s="256"/>
    </row>
    <row r="25" spans="1:3" ht="12.95" customHeight="1">
      <c r="A25" s="321"/>
      <c r="B25" s="323"/>
      <c r="C25" s="257"/>
    </row>
    <row r="26" spans="1:3" ht="12.95" customHeight="1">
      <c r="A26" s="320"/>
      <c r="B26" s="322"/>
      <c r="C26" s="256"/>
    </row>
    <row r="27" spans="1:3" ht="12.95" customHeight="1">
      <c r="A27" s="321"/>
      <c r="B27" s="323"/>
      <c r="C27" s="257"/>
    </row>
    <row r="28" spans="1:3" ht="12.95" customHeight="1">
      <c r="A28" s="236"/>
      <c r="B28" s="247"/>
      <c r="C28" s="256"/>
    </row>
    <row r="29" spans="1:3" ht="12.75" customHeight="1">
      <c r="A29" s="237"/>
      <c r="B29" s="248"/>
      <c r="C29" s="257"/>
    </row>
    <row r="30" spans="1:3" ht="12.95" customHeight="1">
      <c r="A30" s="238"/>
      <c r="B30" s="247"/>
      <c r="C30" s="258"/>
    </row>
    <row r="31" spans="1:3" ht="12.95" customHeight="1">
      <c r="A31" s="238"/>
      <c r="B31" s="248"/>
      <c r="C31" s="258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9"/>
      <c r="B46" s="247"/>
      <c r="C46" s="258"/>
    </row>
    <row r="47" spans="1:3" ht="12.75" customHeight="1">
      <c r="A47" s="239"/>
      <c r="B47" s="248"/>
      <c r="C47" s="258"/>
    </row>
    <row r="48" spans="1:3" ht="12.75" customHeight="1">
      <c r="A48" s="239"/>
      <c r="B48" s="247"/>
      <c r="C48" s="258"/>
    </row>
    <row r="49" spans="1:3" ht="12.75" customHeight="1">
      <c r="A49" s="239"/>
      <c r="B49" s="248"/>
      <c r="C49" s="258"/>
    </row>
    <row r="50" spans="1:3" ht="12.75" customHeight="1">
      <c r="A50" s="239"/>
      <c r="B50" s="247"/>
      <c r="C50" s="258"/>
    </row>
    <row r="51" spans="1:3" ht="12.75" customHeight="1">
      <c r="A51" s="239"/>
      <c r="B51" s="248"/>
      <c r="C51" s="258"/>
    </row>
    <row r="52" spans="1:3" ht="12.95" customHeight="1">
      <c r="A52" s="238"/>
      <c r="B52" s="247"/>
      <c r="C52" s="258"/>
    </row>
    <row r="53" spans="1:3" ht="12.95" customHeight="1">
      <c r="A53" s="238"/>
      <c r="B53" s="248"/>
      <c r="C53" s="258"/>
    </row>
    <row r="54" spans="1:3" ht="12.95" customHeight="1">
      <c r="A54" s="239"/>
      <c r="B54" s="247"/>
      <c r="C54" s="258"/>
    </row>
    <row r="55" spans="1:3" ht="12.95" customHeight="1">
      <c r="A55" s="236"/>
      <c r="B55" s="246"/>
      <c r="C55" s="256"/>
    </row>
    <row r="56" spans="1:3" ht="12.95" customHeight="1">
      <c r="A56" s="234"/>
      <c r="B56" s="247"/>
      <c r="C56" s="256"/>
    </row>
    <row r="57" spans="1:3" ht="12.95" customHeight="1">
      <c r="A57" s="235"/>
      <c r="B57" s="248"/>
      <c r="C57" s="257"/>
    </row>
    <row r="58" spans="1:3" ht="12.95" customHeight="1">
      <c r="A58" s="239"/>
      <c r="B58" s="247"/>
      <c r="C58" s="258"/>
    </row>
    <row r="59" spans="1:3" ht="12.95" customHeight="1">
      <c r="A59" s="239"/>
      <c r="B59" s="248"/>
      <c r="C59" s="258"/>
    </row>
    <row r="60" spans="1:3" ht="12.95" customHeight="1">
      <c r="A60" s="231"/>
      <c r="B60" s="246"/>
      <c r="C60" s="255"/>
    </row>
    <row r="61" spans="1:3" ht="12.95" customHeight="1">
      <c r="A61" s="240"/>
      <c r="B61" s="249"/>
      <c r="C61" s="259"/>
    </row>
    <row r="62" spans="1:3" ht="14.1" customHeight="1">
      <c r="A62" s="241"/>
      <c r="B62" s="250"/>
      <c r="C62" s="260"/>
    </row>
    <row r="63" spans="1:3" ht="14.1" customHeight="1">
      <c r="A63" s="242"/>
      <c r="B63" s="251">
        <f>SUM(B8:B61)</f>
        <v>5.0999999999999996</v>
      </c>
      <c r="C63" s="261"/>
    </row>
    <row r="64" spans="1:3" ht="14.1" customHeight="1">
      <c r="A64" s="243"/>
      <c r="B64" s="252"/>
      <c r="C64" s="262"/>
    </row>
    <row r="65" spans="1:3" ht="14.1" customHeight="1">
      <c r="A65" s="242" t="s">
        <v>31</v>
      </c>
      <c r="B65" s="251">
        <f>B63</f>
        <v>5.0999999999999996</v>
      </c>
      <c r="C65" s="261"/>
    </row>
  </sheetData>
  <mergeCells count="52">
    <mergeCell ref="A8:A9"/>
    <mergeCell ref="C8:C9"/>
    <mergeCell ref="A10:A11"/>
    <mergeCell ref="C10:C11"/>
    <mergeCell ref="A12:A13"/>
    <mergeCell ref="C12:C13"/>
    <mergeCell ref="A14:A15"/>
    <mergeCell ref="C14:C15"/>
    <mergeCell ref="A16:A17"/>
    <mergeCell ref="C16:C17"/>
    <mergeCell ref="A18:A19"/>
    <mergeCell ref="C18:C19"/>
    <mergeCell ref="A20:A21"/>
    <mergeCell ref="C20:C21"/>
    <mergeCell ref="A22:A23"/>
    <mergeCell ref="C22:C23"/>
    <mergeCell ref="C24:C25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  <mergeCell ref="A58:A59"/>
    <mergeCell ref="C58:C59"/>
    <mergeCell ref="A60:A61"/>
    <mergeCell ref="C60:C61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D65"/>
  <sheetViews>
    <sheetView showGridLines="0" view="pageBreakPreview" zoomScaleSheetLayoutView="100" workbookViewId="0">
      <selection activeCell="H21" sqref="H21:H22"/>
    </sheetView>
  </sheetViews>
  <sheetFormatPr defaultRowHeight="13.5"/>
  <cols>
    <col min="1" max="1" width="17.125" style="1" customWidth="1"/>
    <col min="2" max="2" width="61.125" style="1" customWidth="1"/>
    <col min="3" max="3" width="10.625" style="1" customWidth="1"/>
    <col min="4" max="4" width="4.625" style="1" customWidth="1"/>
    <col min="5" max="16384" width="9" style="1" customWidth="1"/>
  </cols>
  <sheetData>
    <row r="1" spans="1:4" ht="18" customHeight="1">
      <c r="A1" s="2" t="s">
        <v>24</v>
      </c>
      <c r="B1" s="186"/>
      <c r="C1" s="186"/>
      <c r="D1" s="186"/>
    </row>
    <row r="2" spans="1:4" ht="12" customHeight="1">
      <c r="A2" s="1" t="s">
        <v>267</v>
      </c>
    </row>
    <row r="3" spans="1:4" ht="12" customHeight="1">
      <c r="A3" s="1" t="s">
        <v>81</v>
      </c>
    </row>
    <row r="4" spans="1:4" ht="12" customHeight="1"/>
    <row r="5" spans="1:4" ht="13.5" customHeight="1"/>
    <row r="6" spans="1:4" ht="13.5" customHeight="1">
      <c r="A6" s="181" t="s">
        <v>29</v>
      </c>
      <c r="B6" s="187" t="s">
        <v>30</v>
      </c>
      <c r="C6" s="194" t="s">
        <v>22</v>
      </c>
      <c r="D6" s="194"/>
    </row>
    <row r="7" spans="1:4" ht="13.5" customHeight="1">
      <c r="A7" s="330" t="s">
        <v>296</v>
      </c>
      <c r="B7" s="332" t="s">
        <v>289</v>
      </c>
      <c r="C7" s="49"/>
      <c r="D7" s="338"/>
    </row>
    <row r="8" spans="1:4" ht="13.5" customHeight="1">
      <c r="A8" s="182"/>
      <c r="B8" s="333" t="s">
        <v>277</v>
      </c>
      <c r="C8" s="50"/>
      <c r="D8" s="198"/>
    </row>
    <row r="9" spans="1:4" ht="13.5" customHeight="1">
      <c r="A9" s="182"/>
      <c r="B9" s="333" t="s">
        <v>383</v>
      </c>
      <c r="C9" s="51"/>
      <c r="D9" s="199"/>
    </row>
    <row r="10" spans="1:4" ht="13.5" customHeight="1">
      <c r="A10" s="182" t="s">
        <v>251</v>
      </c>
      <c r="B10" s="188"/>
      <c r="C10" s="51"/>
      <c r="D10" s="199"/>
    </row>
    <row r="11" spans="1:4" ht="13.5" customHeight="1">
      <c r="A11" s="182" t="s">
        <v>261</v>
      </c>
      <c r="B11" s="334"/>
      <c r="C11" s="50"/>
      <c r="D11" s="198"/>
    </row>
    <row r="12" spans="1:4" ht="13.5" customHeight="1">
      <c r="A12" s="182"/>
      <c r="B12" s="334"/>
      <c r="C12" s="51">
        <v>5.0999999999999996</v>
      </c>
      <c r="D12" s="199" t="s">
        <v>41</v>
      </c>
    </row>
    <row r="13" spans="1:4" ht="13.5" customHeight="1">
      <c r="A13" s="184"/>
      <c r="B13" s="335"/>
      <c r="C13" s="196"/>
      <c r="D13" s="201"/>
    </row>
    <row r="14" spans="1:4" ht="13.5" customHeight="1">
      <c r="A14" s="182"/>
      <c r="B14" s="333"/>
      <c r="C14" s="50"/>
      <c r="D14" s="198"/>
    </row>
    <row r="15" spans="1:4" ht="13.5" customHeight="1">
      <c r="A15" s="182"/>
      <c r="B15" s="333"/>
      <c r="C15" s="51"/>
      <c r="D15" s="199"/>
    </row>
    <row r="16" spans="1:4" ht="13.5" customHeight="1">
      <c r="A16" s="182"/>
      <c r="B16" s="188"/>
      <c r="C16" s="51"/>
      <c r="D16" s="199"/>
    </row>
    <row r="17" spans="1:4" ht="13.5" customHeight="1">
      <c r="A17" s="182"/>
      <c r="B17" s="334"/>
      <c r="C17" s="50"/>
      <c r="D17" s="198"/>
    </row>
    <row r="18" spans="1:4" ht="13.5" customHeight="1">
      <c r="A18" s="182"/>
      <c r="B18" s="333"/>
      <c r="C18" s="50"/>
      <c r="D18" s="198"/>
    </row>
    <row r="19" spans="1:4" ht="13.5" customHeight="1">
      <c r="A19" s="182"/>
      <c r="B19" s="333"/>
      <c r="C19" s="50"/>
      <c r="D19" s="198"/>
    </row>
    <row r="20" spans="1:4" ht="13.5" customHeight="1">
      <c r="A20" s="182"/>
      <c r="B20" s="188"/>
      <c r="C20" s="50"/>
      <c r="D20" s="198"/>
    </row>
    <row r="21" spans="1:4" ht="13.5" customHeight="1">
      <c r="A21" s="182"/>
      <c r="B21" s="333"/>
      <c r="C21" s="50"/>
      <c r="D21" s="198"/>
    </row>
    <row r="22" spans="1:4" ht="13.5" customHeight="1">
      <c r="A22" s="182"/>
      <c r="B22" s="333"/>
      <c r="C22" s="50"/>
      <c r="D22" s="198"/>
    </row>
    <row r="23" spans="1:4" ht="13.5" customHeight="1">
      <c r="A23" s="182"/>
      <c r="B23" s="333"/>
      <c r="C23" s="50"/>
      <c r="D23" s="198"/>
    </row>
    <row r="24" spans="1:4" ht="13.5" customHeight="1">
      <c r="A24" s="182"/>
      <c r="B24" s="333"/>
      <c r="C24" s="51"/>
      <c r="D24" s="199"/>
    </row>
    <row r="25" spans="1:4" ht="13.5" customHeight="1">
      <c r="A25" s="182"/>
      <c r="B25" s="334"/>
      <c r="C25" s="50"/>
      <c r="D25" s="198"/>
    </row>
    <row r="26" spans="1:4" ht="13.5" customHeight="1">
      <c r="A26" s="182"/>
      <c r="B26" s="334"/>
      <c r="C26" s="50"/>
      <c r="D26" s="198"/>
    </row>
    <row r="27" spans="1:4" ht="13.5" customHeight="1">
      <c r="A27" s="182"/>
      <c r="B27" s="333"/>
      <c r="C27" s="50"/>
      <c r="D27" s="198"/>
    </row>
    <row r="28" spans="1:4" ht="13.5" customHeight="1">
      <c r="A28" s="182"/>
      <c r="B28" s="333"/>
      <c r="C28" s="50"/>
      <c r="D28" s="198"/>
    </row>
    <row r="29" spans="1:4" ht="13.5" customHeight="1">
      <c r="A29" s="182"/>
      <c r="B29" s="188"/>
      <c r="C29" s="50"/>
      <c r="D29" s="198"/>
    </row>
    <row r="30" spans="1:4" ht="13.5" customHeight="1">
      <c r="A30" s="182"/>
      <c r="B30" s="333"/>
      <c r="C30" s="50"/>
      <c r="D30" s="198"/>
    </row>
    <row r="31" spans="1:4" ht="13.5" customHeight="1">
      <c r="A31" s="182"/>
      <c r="B31" s="333"/>
      <c r="C31" s="50"/>
      <c r="D31" s="198"/>
    </row>
    <row r="32" spans="1:4" ht="13.5" customHeight="1">
      <c r="A32" s="182"/>
      <c r="B32" s="333"/>
      <c r="C32" s="50"/>
      <c r="D32" s="198"/>
    </row>
    <row r="33" spans="1:4" ht="13.5" customHeight="1">
      <c r="A33" s="182"/>
      <c r="B33" s="333"/>
      <c r="C33" s="50"/>
      <c r="D33" s="198"/>
    </row>
    <row r="34" spans="1:4" ht="13.5" customHeight="1">
      <c r="A34" s="182"/>
      <c r="B34" s="334"/>
      <c r="C34" s="50"/>
      <c r="D34" s="198"/>
    </row>
    <row r="35" spans="1:4" ht="13.5" customHeight="1">
      <c r="A35" s="182"/>
      <c r="B35" s="334"/>
      <c r="C35" s="50"/>
      <c r="D35" s="198"/>
    </row>
    <row r="36" spans="1:4" ht="13.5" customHeight="1">
      <c r="A36" s="182"/>
      <c r="B36" s="334"/>
      <c r="C36" s="51"/>
      <c r="D36" s="199"/>
    </row>
    <row r="37" spans="1:4" ht="13.5" customHeight="1">
      <c r="A37" s="182"/>
      <c r="B37" s="189"/>
      <c r="C37" s="50"/>
      <c r="D37" s="198"/>
    </row>
    <row r="38" spans="1:4" ht="13.5" customHeight="1">
      <c r="A38" s="182"/>
      <c r="B38" s="333"/>
      <c r="C38" s="50"/>
      <c r="D38" s="198"/>
    </row>
    <row r="39" spans="1:4" ht="13.5" customHeight="1">
      <c r="A39" s="182"/>
      <c r="B39" s="333"/>
      <c r="C39" s="51"/>
      <c r="D39" s="199"/>
    </row>
    <row r="40" spans="1:4" ht="13.5" customHeight="1">
      <c r="A40" s="331"/>
      <c r="B40" s="188"/>
      <c r="C40" s="51"/>
      <c r="D40" s="199"/>
    </row>
    <row r="41" spans="1:4" ht="13.5" customHeight="1">
      <c r="A41" s="182"/>
      <c r="B41" s="334"/>
      <c r="C41" s="50"/>
      <c r="D41" s="198"/>
    </row>
    <row r="42" spans="1:4" ht="13.5" customHeight="1">
      <c r="A42" s="182"/>
      <c r="B42" s="333"/>
      <c r="C42" s="50"/>
      <c r="D42" s="198"/>
    </row>
    <row r="43" spans="1:4" ht="13.5" customHeight="1">
      <c r="A43" s="182"/>
      <c r="B43" s="333"/>
      <c r="C43" s="50"/>
      <c r="D43" s="198"/>
    </row>
    <row r="44" spans="1:4" ht="13.5" customHeight="1">
      <c r="A44" s="182"/>
      <c r="B44" s="188"/>
      <c r="C44" s="50"/>
      <c r="D44" s="198"/>
    </row>
    <row r="45" spans="1:4" ht="13.5" customHeight="1">
      <c r="A45" s="182"/>
      <c r="B45" s="333"/>
      <c r="C45" s="50"/>
      <c r="D45" s="198"/>
    </row>
    <row r="46" spans="1:4" ht="13.5" customHeight="1">
      <c r="A46" s="182"/>
      <c r="B46" s="333"/>
      <c r="C46" s="50"/>
      <c r="D46" s="198"/>
    </row>
    <row r="47" spans="1:4" ht="13.5" customHeight="1">
      <c r="A47" s="182"/>
      <c r="B47" s="333"/>
      <c r="C47" s="50"/>
      <c r="D47" s="198"/>
    </row>
    <row r="48" spans="1:4" ht="13.5" customHeight="1">
      <c r="A48" s="182"/>
      <c r="B48" s="333"/>
      <c r="C48" s="50"/>
      <c r="D48" s="198"/>
    </row>
    <row r="49" spans="1:4" ht="13.5" customHeight="1">
      <c r="A49" s="182"/>
      <c r="B49" s="334"/>
      <c r="C49" s="50"/>
      <c r="D49" s="198"/>
    </row>
    <row r="50" spans="1:4" ht="13.5" customHeight="1">
      <c r="A50" s="182"/>
      <c r="B50" s="334"/>
      <c r="C50" s="50"/>
      <c r="D50" s="198"/>
    </row>
    <row r="51" spans="1:4" ht="13.5" customHeight="1">
      <c r="A51" s="182"/>
      <c r="B51" s="334"/>
      <c r="C51" s="51"/>
      <c r="D51" s="199"/>
    </row>
    <row r="52" spans="1:4" ht="13.5" customHeight="1">
      <c r="A52" s="182"/>
      <c r="B52" s="334"/>
      <c r="C52" s="50"/>
      <c r="D52" s="198"/>
    </row>
    <row r="53" spans="1:4" ht="13.5" customHeight="1">
      <c r="A53" s="182"/>
      <c r="B53" s="334"/>
      <c r="C53" s="50"/>
      <c r="D53" s="198"/>
    </row>
    <row r="54" spans="1:4" ht="13.5" customHeight="1">
      <c r="A54" s="182"/>
      <c r="B54" s="334"/>
      <c r="C54" s="50"/>
      <c r="D54" s="198"/>
    </row>
    <row r="55" spans="1:4" ht="13.5" customHeight="1">
      <c r="A55" s="182"/>
      <c r="B55" s="334"/>
      <c r="C55" s="50"/>
      <c r="D55" s="198"/>
    </row>
    <row r="56" spans="1:4" ht="13.5" customHeight="1">
      <c r="A56" s="182"/>
      <c r="B56" s="334"/>
      <c r="C56" s="50"/>
      <c r="D56" s="198"/>
    </row>
    <row r="57" spans="1:4" ht="13.5" customHeight="1">
      <c r="A57" s="182"/>
      <c r="B57" s="334"/>
      <c r="C57" s="50"/>
      <c r="D57" s="198"/>
    </row>
    <row r="58" spans="1:4" ht="13.5" customHeight="1">
      <c r="A58" s="182"/>
      <c r="B58" s="334"/>
      <c r="C58" s="50"/>
      <c r="D58" s="198"/>
    </row>
    <row r="59" spans="1:4" ht="13.5" customHeight="1">
      <c r="A59" s="182"/>
      <c r="B59" s="334"/>
      <c r="C59" s="50"/>
      <c r="D59" s="198"/>
    </row>
    <row r="60" spans="1:4" ht="13.5" customHeight="1">
      <c r="A60" s="182"/>
      <c r="B60" s="334"/>
      <c r="C60" s="50"/>
      <c r="D60" s="198"/>
    </row>
    <row r="61" spans="1:4" ht="13.5" customHeight="1">
      <c r="A61" s="182"/>
      <c r="B61" s="334"/>
      <c r="C61" s="50"/>
      <c r="D61" s="198"/>
    </row>
    <row r="62" spans="1:4" ht="13.5" customHeight="1">
      <c r="A62" s="182"/>
      <c r="B62" s="334"/>
      <c r="C62" s="50"/>
      <c r="D62" s="198"/>
    </row>
    <row r="63" spans="1:4" ht="13.5" customHeight="1">
      <c r="A63" s="182"/>
      <c r="B63" s="334"/>
      <c r="C63" s="50"/>
      <c r="D63" s="198"/>
    </row>
    <row r="64" spans="1:4" ht="13.5" customHeight="1">
      <c r="A64" s="182"/>
      <c r="B64" s="334"/>
      <c r="C64" s="50"/>
      <c r="D64" s="198"/>
    </row>
    <row r="65" spans="1:4" ht="13.5" customHeight="1">
      <c r="A65" s="185"/>
      <c r="B65" s="337"/>
      <c r="C65" s="53"/>
      <c r="D65" s="203"/>
    </row>
    <row r="66" spans="1:4" ht="13.5" customHeight="1"/>
  </sheetData>
  <phoneticPr fontId="15"/>
  <pageMargins left="0.78740157480314965" right="0" top="0.39370078740157483" bottom="0" header="0.39370078740157483" footer="0.19685039370078741"/>
  <pageSetup paperSize="9" fitToWidth="1" fitToHeight="1" orientation="portrait" usePrinterDefaults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FF00"/>
  </sheetPr>
  <dimension ref="A1:P63"/>
  <sheetViews>
    <sheetView showGridLines="0" workbookViewId="0">
      <selection activeCell="AD45" sqref="AD45"/>
    </sheetView>
  </sheetViews>
  <sheetFormatPr defaultRowHeight="13.5"/>
  <cols>
    <col min="1" max="16384" width="9" style="34" customWidth="1"/>
  </cols>
  <sheetData>
    <row r="1" spans="1:16" ht="13.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3.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3.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13.5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13.5" customHeight="1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3.5" customHeight="1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13.5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3.5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13.5" customHeigh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ht="13.5" customHeight="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3.5" customHeight="1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3.5" customHeight="1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3.5" customHeight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3.5" customHeight="1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3.5" customHeight="1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3.5" customHeight="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3.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3.5" customHeight="1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3.5" customHeight="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28.9" customHeight="1">
      <c r="A20" s="35"/>
      <c r="B20" s="35"/>
      <c r="C20" s="35"/>
      <c r="D20" s="36"/>
      <c r="E20" s="35"/>
      <c r="F20" s="35"/>
      <c r="G20" s="37" t="s">
        <v>93</v>
      </c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3.5" customHeight="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3.5" customHeight="1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3.5" customHeight="1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3.5" customHeight="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3.5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3.5" customHeight="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3.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3.5" customHeight="1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3.5" customHeight="1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3.5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3.5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13.5" customHeight="1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3.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3.5" customHeight="1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3.5" customHeight="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3.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3.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 ht="13.5" customHeight="1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6" ht="13.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 ht="13.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ht="13.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3.5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6" ht="13.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4" spans="1:16" ht="13.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</row>
    <row r="45" spans="1:16" ht="13.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</row>
    <row r="46" spans="1:16" ht="13.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</row>
    <row r="47" spans="1:16" ht="13.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</row>
    <row r="48" spans="1:16" ht="13.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</row>
    <row r="49" spans="1:16" ht="13.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</row>
    <row r="50" spans="1:16" ht="13.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</row>
    <row r="51" spans="1:16" ht="13.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ht="13.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13.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3.5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</row>
    <row r="55" spans="1:16" ht="13.5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</row>
    <row r="56" spans="1:16" ht="13.5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</row>
    <row r="57" spans="1:16" ht="13.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</row>
    <row r="58" spans="1:16" ht="13.5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</row>
    <row r="59" spans="1:16" ht="13.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</row>
    <row r="60" spans="1:16" ht="13.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</row>
    <row r="61" spans="1:16" ht="13.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</row>
    <row r="62" spans="1:16" ht="13.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</row>
    <row r="63" spans="1:16" ht="13.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</sheetData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0000"/>
  </sheetPr>
  <dimension ref="A1:K31"/>
  <sheetViews>
    <sheetView showGridLines="0" zoomScale="120" zoomScaleNormal="120" workbookViewId="0">
      <selection activeCell="AD45" sqref="AD45"/>
    </sheetView>
  </sheetViews>
  <sheetFormatPr defaultRowHeight="13.5"/>
  <cols>
    <col min="1" max="1" width="12.625" style="1" customWidth="1"/>
    <col min="2" max="2" width="18.625" style="1" customWidth="1"/>
    <col min="3" max="3" width="6.625" style="1" customWidth="1"/>
    <col min="4" max="9" width="11.375" style="1" customWidth="1"/>
    <col min="10" max="10" width="10.625" style="1" customWidth="1"/>
    <col min="11" max="11" width="15.625" style="1" customWidth="1"/>
    <col min="12" max="16384" width="9" style="1" customWidth="1"/>
  </cols>
  <sheetData>
    <row r="1" spans="1:11" ht="18" customHeight="1">
      <c r="A1" s="2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3.5" customHeight="1">
      <c r="A2" s="1" t="s">
        <v>92</v>
      </c>
    </row>
    <row r="3" spans="1:11" ht="13.5" customHeight="1">
      <c r="A3" s="1" t="s">
        <v>37</v>
      </c>
    </row>
    <row r="4" spans="1:11" ht="3.95" customHeight="1"/>
    <row r="5" spans="1:11" ht="10.5" customHeight="1">
      <c r="A5" s="65"/>
      <c r="B5" s="73"/>
      <c r="C5" s="73"/>
      <c r="D5" s="73"/>
      <c r="E5" s="73"/>
      <c r="F5" s="73"/>
      <c r="G5" s="73"/>
      <c r="H5" s="73"/>
      <c r="I5" s="73"/>
      <c r="J5" s="73"/>
      <c r="K5" s="96"/>
    </row>
    <row r="6" spans="1:11" ht="10.5" customHeight="1">
      <c r="A6" s="66"/>
      <c r="B6" s="74"/>
      <c r="C6" s="74"/>
      <c r="D6" s="74"/>
      <c r="E6" s="74"/>
      <c r="F6" s="74"/>
      <c r="G6" s="74"/>
      <c r="H6" s="74"/>
      <c r="I6" s="74"/>
      <c r="J6" s="74"/>
      <c r="K6" s="97"/>
    </row>
    <row r="7" spans="1:11" ht="10.5" customHeight="1">
      <c r="A7" s="66"/>
      <c r="B7" s="74"/>
      <c r="C7" s="74"/>
      <c r="D7" s="74"/>
      <c r="E7" s="74"/>
      <c r="F7" s="74"/>
      <c r="G7" s="74"/>
      <c r="H7" s="74"/>
      <c r="I7" s="74"/>
      <c r="J7" s="74"/>
      <c r="K7" s="97"/>
    </row>
    <row r="8" spans="1:11" ht="10.5" customHeight="1">
      <c r="A8" s="67" t="s">
        <v>10</v>
      </c>
      <c r="B8" s="75" t="s">
        <v>12</v>
      </c>
      <c r="C8" s="75" t="s">
        <v>16</v>
      </c>
      <c r="D8" s="75" t="s">
        <v>159</v>
      </c>
      <c r="E8" s="75" t="s">
        <v>161</v>
      </c>
      <c r="F8" s="75"/>
      <c r="G8" s="75"/>
      <c r="H8" s="74"/>
      <c r="I8" s="74"/>
      <c r="J8" s="75" t="s">
        <v>5</v>
      </c>
      <c r="K8" s="98" t="s">
        <v>21</v>
      </c>
    </row>
    <row r="9" spans="1:11" ht="10.5" customHeight="1">
      <c r="A9" s="66"/>
      <c r="B9" s="74"/>
      <c r="C9" s="74"/>
      <c r="D9" s="74" t="s">
        <v>160</v>
      </c>
      <c r="E9" s="74"/>
      <c r="F9" s="74"/>
      <c r="G9" s="74"/>
      <c r="H9" s="74"/>
      <c r="I9" s="74"/>
      <c r="J9" s="74"/>
      <c r="K9" s="97"/>
    </row>
    <row r="10" spans="1:11" ht="10.5" customHeight="1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99"/>
    </row>
    <row r="11" spans="1:11" ht="21.95" customHeight="1">
      <c r="A11" s="69" t="s">
        <v>140</v>
      </c>
      <c r="B11" s="77" t="s">
        <v>33</v>
      </c>
      <c r="C11" s="81" t="s">
        <v>0</v>
      </c>
      <c r="D11" s="86"/>
      <c r="E11" s="91"/>
      <c r="F11" s="91"/>
      <c r="G11" s="91"/>
      <c r="H11" s="91"/>
      <c r="I11" s="91"/>
      <c r="J11" s="86"/>
      <c r="K11" s="100"/>
    </row>
    <row r="12" spans="1:11" ht="21.95" customHeight="1">
      <c r="A12" s="69"/>
      <c r="B12" s="77"/>
      <c r="C12" s="82"/>
      <c r="D12" s="87">
        <f>'床堀(表土掘削)－積計算表'!E63</f>
        <v>9.8000000000000007</v>
      </c>
      <c r="E12" s="87">
        <f>'床堀(表土掘削)－積計算表'!E126</f>
        <v>61.3</v>
      </c>
      <c r="F12" s="94"/>
      <c r="G12" s="94"/>
      <c r="H12" s="94"/>
      <c r="I12" s="94"/>
      <c r="J12" s="87">
        <f>D12+E12+F12+G12+H12+I12</f>
        <v>71.099999999999994</v>
      </c>
      <c r="K12" s="100"/>
    </row>
    <row r="13" spans="1:11" ht="21.95" customHeight="1">
      <c r="A13" s="70" t="s">
        <v>368</v>
      </c>
      <c r="B13" s="78" t="s">
        <v>33</v>
      </c>
      <c r="C13" s="83" t="s">
        <v>0</v>
      </c>
      <c r="D13" s="88"/>
      <c r="E13" s="92"/>
      <c r="F13" s="92"/>
      <c r="G13" s="92"/>
      <c r="H13" s="92"/>
      <c r="I13" s="92"/>
      <c r="J13" s="88"/>
      <c r="K13" s="101"/>
    </row>
    <row r="14" spans="1:11" ht="21.95" customHeight="1">
      <c r="A14" s="71"/>
      <c r="B14" s="79"/>
      <c r="C14" s="84"/>
      <c r="D14" s="89">
        <f>'床堀(表土掘削)－積計算表'!E63</f>
        <v>9.8000000000000007</v>
      </c>
      <c r="E14" s="87">
        <f>'埋戻－積計算表'!E126</f>
        <v>48</v>
      </c>
      <c r="F14" s="89"/>
      <c r="G14" s="89"/>
      <c r="H14" s="93"/>
      <c r="I14" s="93"/>
      <c r="J14" s="87">
        <f>D14+E14+F14+G14+H14+I14</f>
        <v>57.8</v>
      </c>
      <c r="K14" s="102"/>
    </row>
    <row r="15" spans="1:11" ht="21.95" customHeight="1">
      <c r="A15" s="70"/>
      <c r="B15" s="78"/>
      <c r="C15" s="83"/>
      <c r="D15" s="88"/>
      <c r="E15" s="92"/>
      <c r="F15" s="92"/>
      <c r="G15" s="92"/>
      <c r="H15" s="92"/>
      <c r="I15" s="92"/>
      <c r="J15" s="88"/>
      <c r="K15" s="101"/>
    </row>
    <row r="16" spans="1:11" ht="21.95" customHeight="1">
      <c r="A16" s="71"/>
      <c r="B16" s="79"/>
      <c r="C16" s="84"/>
      <c r="D16" s="89"/>
      <c r="E16" s="93"/>
      <c r="F16" s="89"/>
      <c r="G16" s="89"/>
      <c r="H16" s="93"/>
      <c r="I16" s="93"/>
      <c r="J16" s="87"/>
      <c r="K16" s="102"/>
    </row>
    <row r="17" spans="1:11" ht="21.95" customHeight="1">
      <c r="A17" s="70"/>
      <c r="B17" s="78"/>
      <c r="C17" s="83"/>
      <c r="D17" s="88"/>
      <c r="E17" s="92"/>
      <c r="F17" s="92"/>
      <c r="G17" s="92"/>
      <c r="H17" s="92"/>
      <c r="I17" s="92"/>
      <c r="J17" s="88"/>
      <c r="K17" s="101"/>
    </row>
    <row r="18" spans="1:11" ht="21.95" customHeight="1">
      <c r="A18" s="71"/>
      <c r="B18" s="79"/>
      <c r="C18" s="84"/>
      <c r="D18" s="89"/>
      <c r="E18" s="93"/>
      <c r="F18" s="89"/>
      <c r="G18" s="89"/>
      <c r="H18" s="93"/>
      <c r="I18" s="93"/>
      <c r="J18" s="89"/>
      <c r="K18" s="102"/>
    </row>
    <row r="19" spans="1:11" ht="21.95" customHeight="1">
      <c r="A19" s="70"/>
      <c r="B19" s="78"/>
      <c r="C19" s="83"/>
      <c r="D19" s="88"/>
      <c r="E19" s="92"/>
      <c r="F19" s="92"/>
      <c r="G19" s="92"/>
      <c r="H19" s="92"/>
      <c r="I19" s="92"/>
      <c r="J19" s="88"/>
      <c r="K19" s="101"/>
    </row>
    <row r="20" spans="1:11" ht="21.95" customHeight="1">
      <c r="A20" s="71"/>
      <c r="B20" s="79"/>
      <c r="C20" s="84"/>
      <c r="D20" s="89"/>
      <c r="E20" s="93"/>
      <c r="F20" s="89"/>
      <c r="G20" s="89"/>
      <c r="H20" s="93"/>
      <c r="I20" s="93"/>
      <c r="J20" s="89"/>
      <c r="K20" s="102"/>
    </row>
    <row r="21" spans="1:11" ht="21.95" customHeight="1">
      <c r="A21" s="70"/>
      <c r="B21" s="78"/>
      <c r="C21" s="83"/>
      <c r="D21" s="88"/>
      <c r="E21" s="92"/>
      <c r="F21" s="92"/>
      <c r="G21" s="92"/>
      <c r="H21" s="92"/>
      <c r="I21" s="92"/>
      <c r="J21" s="88"/>
      <c r="K21" s="101"/>
    </row>
    <row r="22" spans="1:11" ht="21.95" customHeight="1">
      <c r="A22" s="71"/>
      <c r="B22" s="79"/>
      <c r="C22" s="84"/>
      <c r="D22" s="89"/>
      <c r="E22" s="93"/>
      <c r="F22" s="89"/>
      <c r="G22" s="89"/>
      <c r="H22" s="93"/>
      <c r="I22" s="93"/>
      <c r="J22" s="89"/>
      <c r="K22" s="102"/>
    </row>
    <row r="23" spans="1:11" ht="21.95" customHeight="1">
      <c r="A23" s="70"/>
      <c r="B23" s="78"/>
      <c r="C23" s="83"/>
      <c r="D23" s="88"/>
      <c r="E23" s="92"/>
      <c r="F23" s="92"/>
      <c r="G23" s="92"/>
      <c r="H23" s="92"/>
      <c r="I23" s="92"/>
      <c r="J23" s="88"/>
      <c r="K23" s="101"/>
    </row>
    <row r="24" spans="1:11" ht="21.95" customHeight="1">
      <c r="A24" s="71"/>
      <c r="B24" s="79"/>
      <c r="C24" s="84"/>
      <c r="D24" s="89"/>
      <c r="E24" s="93"/>
      <c r="F24" s="89"/>
      <c r="G24" s="89"/>
      <c r="H24" s="93"/>
      <c r="I24" s="93"/>
      <c r="J24" s="89"/>
      <c r="K24" s="102"/>
    </row>
    <row r="25" spans="1:11" ht="21.95" customHeight="1">
      <c r="A25" s="70"/>
      <c r="B25" s="78"/>
      <c r="C25" s="83"/>
      <c r="D25" s="88"/>
      <c r="E25" s="92"/>
      <c r="F25" s="92"/>
      <c r="G25" s="92"/>
      <c r="H25" s="92"/>
      <c r="I25" s="92"/>
      <c r="J25" s="88"/>
      <c r="K25" s="101"/>
    </row>
    <row r="26" spans="1:11" ht="21.95" customHeight="1">
      <c r="A26" s="71"/>
      <c r="B26" s="79"/>
      <c r="C26" s="84"/>
      <c r="D26" s="89"/>
      <c r="E26" s="93"/>
      <c r="F26" s="89"/>
      <c r="G26" s="89"/>
      <c r="H26" s="93"/>
      <c r="I26" s="93"/>
      <c r="J26" s="89"/>
      <c r="K26" s="102"/>
    </row>
    <row r="27" spans="1:11" ht="21.95" customHeight="1">
      <c r="A27" s="70"/>
      <c r="B27" s="78"/>
      <c r="C27" s="83"/>
      <c r="D27" s="88"/>
      <c r="E27" s="92"/>
      <c r="F27" s="92"/>
      <c r="G27" s="92"/>
      <c r="H27" s="92"/>
      <c r="I27" s="92"/>
      <c r="J27" s="88"/>
      <c r="K27" s="101"/>
    </row>
    <row r="28" spans="1:11" ht="21.95" customHeight="1">
      <c r="A28" s="71"/>
      <c r="B28" s="79"/>
      <c r="C28" s="84"/>
      <c r="D28" s="89"/>
      <c r="E28" s="93"/>
      <c r="F28" s="89"/>
      <c r="G28" s="89"/>
      <c r="H28" s="93"/>
      <c r="I28" s="93"/>
      <c r="J28" s="89"/>
      <c r="K28" s="102"/>
    </row>
    <row r="29" spans="1:11" ht="21.95" customHeight="1">
      <c r="A29" s="69"/>
      <c r="B29" s="77"/>
      <c r="C29" s="82"/>
      <c r="D29" s="87"/>
      <c r="E29" s="94"/>
      <c r="F29" s="94"/>
      <c r="G29" s="94"/>
      <c r="H29" s="94"/>
      <c r="I29" s="94"/>
      <c r="J29" s="87"/>
      <c r="K29" s="100"/>
    </row>
    <row r="30" spans="1:11" ht="21.95" customHeight="1">
      <c r="A30" s="72"/>
      <c r="B30" s="80"/>
      <c r="C30" s="85"/>
      <c r="D30" s="90"/>
      <c r="E30" s="95"/>
      <c r="F30" s="95"/>
      <c r="G30" s="95"/>
      <c r="H30" s="95"/>
      <c r="I30" s="95"/>
      <c r="J30" s="90"/>
      <c r="K30" s="31"/>
    </row>
    <row r="31" spans="1:11" ht="3.95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5"/>
  <printOptions horizontalCentered="1"/>
  <pageMargins left="0.59055118110236227" right="0.59055118110236227" top="0.78740157480314965" bottom="0" header="0.39370078740157483" footer="0.19685039370078741"/>
  <pageSetup paperSize="9" fitToWidth="1" fitToHeight="1" pageOrder="overThenDown" orientation="landscape" usePrinterDefaults="1" r:id="rId1"/>
  <headerFooter alignWithMargins="0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0000"/>
  </sheetPr>
  <dimension ref="A1:K31"/>
  <sheetViews>
    <sheetView showGridLines="0" zoomScale="160" zoomScaleNormal="160" workbookViewId="0">
      <selection activeCell="AD45" sqref="AD45"/>
    </sheetView>
  </sheetViews>
  <sheetFormatPr defaultRowHeight="13.5"/>
  <cols>
    <col min="1" max="1" width="12.625" style="1" customWidth="1"/>
    <col min="2" max="2" width="18.625" style="1" customWidth="1"/>
    <col min="3" max="3" width="6.625" style="1" customWidth="1"/>
    <col min="4" max="9" width="11.375" style="1" customWidth="1"/>
    <col min="10" max="10" width="10.625" style="1" customWidth="1"/>
    <col min="11" max="11" width="15.625" style="1" customWidth="1"/>
    <col min="12" max="16384" width="9" style="1" customWidth="1"/>
  </cols>
  <sheetData>
    <row r="1" spans="1:11" ht="18" customHeight="1">
      <c r="A1" s="2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3.5" customHeight="1">
      <c r="A2" s="1" t="s">
        <v>18</v>
      </c>
    </row>
    <row r="3" spans="1:11" ht="13.5" customHeight="1"/>
    <row r="4" spans="1:11" ht="3.95" customHeight="1"/>
    <row r="5" spans="1:11" ht="10.5" customHeight="1">
      <c r="A5" s="65"/>
      <c r="B5" s="73"/>
      <c r="C5" s="73"/>
      <c r="D5" s="73"/>
      <c r="E5" s="73"/>
      <c r="F5" s="73"/>
      <c r="G5" s="73"/>
      <c r="H5" s="73"/>
      <c r="I5" s="73"/>
      <c r="J5" s="73"/>
      <c r="K5" s="96"/>
    </row>
    <row r="6" spans="1:11" ht="10.5" customHeight="1">
      <c r="A6" s="66"/>
      <c r="B6" s="74"/>
      <c r="C6" s="74"/>
      <c r="D6" s="74"/>
      <c r="E6" s="74"/>
      <c r="F6" s="74"/>
      <c r="G6" s="74"/>
      <c r="H6" s="74"/>
      <c r="I6" s="74"/>
      <c r="J6" s="74"/>
      <c r="K6" s="97"/>
    </row>
    <row r="7" spans="1:11" ht="10.5" customHeight="1">
      <c r="A7" s="66"/>
      <c r="B7" s="74"/>
      <c r="C7" s="74"/>
      <c r="D7" s="74"/>
      <c r="E7" s="74"/>
      <c r="F7" s="74"/>
      <c r="G7" s="74"/>
      <c r="H7" s="74"/>
      <c r="I7" s="74"/>
      <c r="J7" s="74"/>
      <c r="K7" s="97"/>
    </row>
    <row r="8" spans="1:11" ht="10.5" customHeight="1">
      <c r="A8" s="67" t="s">
        <v>10</v>
      </c>
      <c r="B8" s="75" t="s">
        <v>12</v>
      </c>
      <c r="C8" s="75" t="s">
        <v>16</v>
      </c>
      <c r="D8" s="75" t="s">
        <v>159</v>
      </c>
      <c r="E8" s="75" t="s">
        <v>161</v>
      </c>
      <c r="F8" s="75"/>
      <c r="G8" s="75"/>
      <c r="H8" s="74"/>
      <c r="I8" s="74"/>
      <c r="J8" s="75" t="s">
        <v>5</v>
      </c>
      <c r="K8" s="98" t="s">
        <v>21</v>
      </c>
    </row>
    <row r="9" spans="1:11" ht="10.5" customHeight="1">
      <c r="A9" s="66"/>
      <c r="B9" s="74"/>
      <c r="C9" s="74"/>
      <c r="D9" s="74" t="s">
        <v>160</v>
      </c>
      <c r="E9" s="74"/>
      <c r="F9" s="74"/>
      <c r="G9" s="74"/>
      <c r="H9" s="74"/>
      <c r="I9" s="74"/>
      <c r="J9" s="74"/>
      <c r="K9" s="97"/>
    </row>
    <row r="10" spans="1:11" ht="10.5" customHeight="1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99"/>
    </row>
    <row r="11" spans="1:11" ht="21.95" customHeight="1">
      <c r="A11" s="69" t="s">
        <v>356</v>
      </c>
      <c r="B11" s="77" t="s">
        <v>158</v>
      </c>
      <c r="C11" s="81" t="s">
        <v>0</v>
      </c>
      <c r="D11" s="86"/>
      <c r="E11" s="91"/>
      <c r="F11" s="91"/>
      <c r="G11" s="91"/>
      <c r="H11" s="91"/>
      <c r="I11" s="91"/>
      <c r="J11" s="86"/>
      <c r="K11" s="100"/>
    </row>
    <row r="12" spans="1:11" ht="21.95" customHeight="1">
      <c r="A12" s="69"/>
      <c r="B12" s="77"/>
      <c r="C12" s="82"/>
      <c r="D12" s="87">
        <f>'表土掘削工－積計算表'!E63</f>
        <v>15</v>
      </c>
      <c r="E12" s="87">
        <f>'表土掘削工－積計算表'!E126</f>
        <v>39</v>
      </c>
      <c r="F12" s="94"/>
      <c r="G12" s="94"/>
      <c r="H12" s="94"/>
      <c r="I12" s="94"/>
      <c r="J12" s="87">
        <f>D12+E12+F12+G12+H12+I12</f>
        <v>54</v>
      </c>
      <c r="K12" s="100"/>
    </row>
    <row r="13" spans="1:11" ht="21.95" customHeight="1">
      <c r="A13" s="70" t="s">
        <v>90</v>
      </c>
      <c r="B13" s="78" t="s">
        <v>158</v>
      </c>
      <c r="C13" s="83" t="s">
        <v>0</v>
      </c>
      <c r="D13" s="88"/>
      <c r="E13" s="92"/>
      <c r="F13" s="92"/>
      <c r="G13" s="92"/>
      <c r="H13" s="92"/>
      <c r="I13" s="92"/>
      <c r="J13" s="88"/>
      <c r="K13" s="101"/>
    </row>
    <row r="14" spans="1:11" ht="21.95" customHeight="1">
      <c r="A14" s="71"/>
      <c r="B14" s="79"/>
      <c r="C14" s="84"/>
      <c r="D14" s="89">
        <f>'掘削工－積計算表'!E63</f>
        <v>96.1</v>
      </c>
      <c r="E14" s="87">
        <f>'掘削工－積計算表'!E126</f>
        <v>173</v>
      </c>
      <c r="F14" s="89"/>
      <c r="G14" s="89"/>
      <c r="H14" s="93"/>
      <c r="I14" s="93"/>
      <c r="J14" s="87">
        <f>D14+E14+F14+G14+H14+I14</f>
        <v>269.10000000000002</v>
      </c>
      <c r="K14" s="102"/>
    </row>
    <row r="15" spans="1:11" ht="21.95" customHeight="1">
      <c r="A15" s="70"/>
      <c r="B15" s="78"/>
      <c r="C15" s="83"/>
      <c r="D15" s="88"/>
      <c r="E15" s="92"/>
      <c r="F15" s="92"/>
      <c r="G15" s="92"/>
      <c r="H15" s="92"/>
      <c r="I15" s="92"/>
      <c r="J15" s="88"/>
      <c r="K15" s="101"/>
    </row>
    <row r="16" spans="1:11" ht="21.95" customHeight="1">
      <c r="A16" s="71"/>
      <c r="B16" s="79"/>
      <c r="C16" s="84"/>
      <c r="D16" s="89"/>
      <c r="E16" s="93"/>
      <c r="F16" s="89"/>
      <c r="G16" s="89"/>
      <c r="H16" s="93"/>
      <c r="I16" s="93"/>
      <c r="J16" s="89"/>
      <c r="K16" s="102"/>
    </row>
    <row r="17" spans="1:11" ht="21.95" customHeight="1">
      <c r="A17" s="70"/>
      <c r="B17" s="78"/>
      <c r="C17" s="83"/>
      <c r="D17" s="88"/>
      <c r="E17" s="92"/>
      <c r="F17" s="92"/>
      <c r="G17" s="92"/>
      <c r="H17" s="92"/>
      <c r="I17" s="92"/>
      <c r="J17" s="88"/>
      <c r="K17" s="101"/>
    </row>
    <row r="18" spans="1:11" ht="21.95" customHeight="1">
      <c r="A18" s="71"/>
      <c r="B18" s="79"/>
      <c r="C18" s="84"/>
      <c r="D18" s="89"/>
      <c r="E18" s="93"/>
      <c r="F18" s="89"/>
      <c r="G18" s="89"/>
      <c r="H18" s="93"/>
      <c r="I18" s="93"/>
      <c r="J18" s="89"/>
      <c r="K18" s="102"/>
    </row>
    <row r="19" spans="1:11" ht="21.95" customHeight="1">
      <c r="A19" s="70"/>
      <c r="B19" s="78"/>
      <c r="C19" s="83"/>
      <c r="D19" s="88"/>
      <c r="E19" s="92"/>
      <c r="F19" s="92"/>
      <c r="G19" s="92"/>
      <c r="H19" s="92"/>
      <c r="I19" s="92"/>
      <c r="J19" s="88"/>
      <c r="K19" s="101"/>
    </row>
    <row r="20" spans="1:11" ht="21.95" customHeight="1">
      <c r="A20" s="71"/>
      <c r="B20" s="79"/>
      <c r="C20" s="84"/>
      <c r="D20" s="89"/>
      <c r="E20" s="93"/>
      <c r="F20" s="89"/>
      <c r="G20" s="89"/>
      <c r="H20" s="93"/>
      <c r="I20" s="93"/>
      <c r="J20" s="89"/>
      <c r="K20" s="102"/>
    </row>
    <row r="21" spans="1:11" ht="21.95" customHeight="1">
      <c r="A21" s="70"/>
      <c r="B21" s="78"/>
      <c r="C21" s="83"/>
      <c r="D21" s="88"/>
      <c r="E21" s="92"/>
      <c r="F21" s="92"/>
      <c r="G21" s="92"/>
      <c r="H21" s="92"/>
      <c r="I21" s="92"/>
      <c r="J21" s="88"/>
      <c r="K21" s="101"/>
    </row>
    <row r="22" spans="1:11" ht="21.95" customHeight="1">
      <c r="A22" s="71"/>
      <c r="B22" s="79"/>
      <c r="C22" s="84"/>
      <c r="D22" s="89"/>
      <c r="E22" s="93"/>
      <c r="F22" s="89"/>
      <c r="G22" s="89"/>
      <c r="H22" s="93"/>
      <c r="I22" s="93"/>
      <c r="J22" s="89"/>
      <c r="K22" s="102"/>
    </row>
    <row r="23" spans="1:11" ht="21.95" customHeight="1">
      <c r="A23" s="70"/>
      <c r="B23" s="78"/>
      <c r="C23" s="83"/>
      <c r="D23" s="88"/>
      <c r="E23" s="92"/>
      <c r="F23" s="92"/>
      <c r="G23" s="92"/>
      <c r="H23" s="92"/>
      <c r="I23" s="92"/>
      <c r="J23" s="88"/>
      <c r="K23" s="101"/>
    </row>
    <row r="24" spans="1:11" ht="21.95" customHeight="1">
      <c r="A24" s="71"/>
      <c r="B24" s="79"/>
      <c r="C24" s="84"/>
      <c r="D24" s="89"/>
      <c r="E24" s="93"/>
      <c r="F24" s="89"/>
      <c r="G24" s="89"/>
      <c r="H24" s="93"/>
      <c r="I24" s="93"/>
      <c r="J24" s="89"/>
      <c r="K24" s="102"/>
    </row>
    <row r="25" spans="1:11" ht="21.95" customHeight="1">
      <c r="A25" s="70"/>
      <c r="B25" s="78"/>
      <c r="C25" s="83"/>
      <c r="D25" s="88"/>
      <c r="E25" s="92"/>
      <c r="F25" s="92"/>
      <c r="G25" s="92"/>
      <c r="H25" s="92"/>
      <c r="I25" s="92"/>
      <c r="J25" s="88"/>
      <c r="K25" s="101"/>
    </row>
    <row r="26" spans="1:11" ht="21.95" customHeight="1">
      <c r="A26" s="71"/>
      <c r="B26" s="79"/>
      <c r="C26" s="84"/>
      <c r="D26" s="89"/>
      <c r="E26" s="93"/>
      <c r="F26" s="89"/>
      <c r="G26" s="89"/>
      <c r="H26" s="93"/>
      <c r="I26" s="93"/>
      <c r="J26" s="89"/>
      <c r="K26" s="102"/>
    </row>
    <row r="27" spans="1:11" ht="21.95" customHeight="1">
      <c r="A27" s="70"/>
      <c r="B27" s="78"/>
      <c r="C27" s="83"/>
      <c r="D27" s="88"/>
      <c r="E27" s="92"/>
      <c r="F27" s="92"/>
      <c r="G27" s="92"/>
      <c r="H27" s="92"/>
      <c r="I27" s="92"/>
      <c r="J27" s="88"/>
      <c r="K27" s="101"/>
    </row>
    <row r="28" spans="1:11" ht="21.95" customHeight="1">
      <c r="A28" s="71"/>
      <c r="B28" s="79"/>
      <c r="C28" s="84"/>
      <c r="D28" s="89"/>
      <c r="E28" s="93"/>
      <c r="F28" s="89"/>
      <c r="G28" s="89"/>
      <c r="H28" s="93"/>
      <c r="I28" s="93"/>
      <c r="J28" s="89"/>
      <c r="K28" s="102"/>
    </row>
    <row r="29" spans="1:11" ht="21.95" customHeight="1">
      <c r="A29" s="69"/>
      <c r="B29" s="77"/>
      <c r="C29" s="82"/>
      <c r="D29" s="87"/>
      <c r="E29" s="94"/>
      <c r="F29" s="94"/>
      <c r="G29" s="94"/>
      <c r="H29" s="94"/>
      <c r="I29" s="94"/>
      <c r="J29" s="87"/>
      <c r="K29" s="100"/>
    </row>
    <row r="30" spans="1:11" ht="21.95" customHeight="1">
      <c r="A30" s="72"/>
      <c r="B30" s="80"/>
      <c r="C30" s="85"/>
      <c r="D30" s="90"/>
      <c r="E30" s="95"/>
      <c r="F30" s="95"/>
      <c r="G30" s="95"/>
      <c r="H30" s="95"/>
      <c r="I30" s="95"/>
      <c r="J30" s="90"/>
      <c r="K30" s="31"/>
    </row>
    <row r="31" spans="1:11" ht="3.95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5"/>
  <printOptions horizontalCentered="1"/>
  <pageMargins left="0.39370078740157483" right="0.39370078740157483" top="0.78740157480314965" bottom="0" header="0.39370078740157483" footer="0.19685039370078741"/>
  <pageSetup paperSize="9" fitToWidth="1" fitToHeight="1" pageOrder="overThenDown" orientation="landscape" usePrinterDefaults="1" r:id="rId1"/>
  <headerFooter alignWithMargins="0"/>
  <rowBreaks count="1" manualBreakCount="1">
    <brk id="31" max="16383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F126"/>
  <sheetViews>
    <sheetView showGridLines="0" view="pageBreakPreview" topLeftCell="A85" zoomScaleSheetLayoutView="100" workbookViewId="0">
      <selection activeCell="AD45" sqref="AD45"/>
    </sheetView>
  </sheetViews>
  <sheetFormatPr defaultRowHeight="13.5"/>
  <cols>
    <col min="1" max="1" width="20.625" style="34" customWidth="1"/>
    <col min="2" max="2" width="11.625" style="34" customWidth="1"/>
    <col min="3" max="5" width="14.625" style="34" customWidth="1"/>
    <col min="6" max="6" width="14.875" style="34" customWidth="1"/>
    <col min="7" max="16384" width="9" style="34" customWidth="1"/>
  </cols>
  <sheetData>
    <row r="1" spans="1:6" ht="19.5" customHeight="1">
      <c r="A1" s="103" t="s">
        <v>55</v>
      </c>
      <c r="B1" s="103"/>
      <c r="C1" s="103"/>
      <c r="D1" s="103"/>
      <c r="E1" s="103"/>
      <c r="F1" s="103"/>
    </row>
    <row r="2" spans="1:6" ht="13.7" customHeight="1">
      <c r="A2" s="34" t="s">
        <v>85</v>
      </c>
    </row>
    <row r="3" spans="1:6" ht="13.7" customHeight="1">
      <c r="A3" s="34" t="s">
        <v>62</v>
      </c>
    </row>
    <row r="4" spans="1:6" ht="13.7" customHeight="1">
      <c r="A4" s="34" t="s">
        <v>347</v>
      </c>
    </row>
    <row r="5" spans="1:6" ht="14.25">
      <c r="A5" s="34" t="s">
        <v>199</v>
      </c>
    </row>
    <row r="6" spans="1:6" ht="18" customHeight="1">
      <c r="A6" s="104"/>
      <c r="B6" s="113"/>
      <c r="C6" s="125" t="s">
        <v>302</v>
      </c>
      <c r="D6" s="131"/>
      <c r="E6" s="140"/>
      <c r="F6" s="141"/>
    </row>
    <row r="7" spans="1:6" ht="18" customHeight="1">
      <c r="A7" s="105" t="s">
        <v>63</v>
      </c>
      <c r="B7" s="114" t="s">
        <v>67</v>
      </c>
      <c r="C7" s="114" t="s">
        <v>72</v>
      </c>
      <c r="D7" s="114" t="s">
        <v>48</v>
      </c>
      <c r="E7" s="114" t="s">
        <v>44</v>
      </c>
      <c r="F7" s="142" t="s">
        <v>7</v>
      </c>
    </row>
    <row r="8" spans="1:6" ht="12.95" customHeight="1">
      <c r="A8" s="106" t="s">
        <v>303</v>
      </c>
      <c r="B8" s="115"/>
      <c r="C8" s="122"/>
      <c r="D8" s="132"/>
      <c r="E8" s="115"/>
      <c r="F8" s="143" t="s">
        <v>192</v>
      </c>
    </row>
    <row r="9" spans="1:6" ht="12.95" customHeight="1">
      <c r="A9" s="107"/>
      <c r="B9" s="116" t="s">
        <v>59</v>
      </c>
      <c r="C9" s="118">
        <v>0.3</v>
      </c>
      <c r="D9" s="133" t="s">
        <v>59</v>
      </c>
      <c r="E9" s="116" t="s">
        <v>59</v>
      </c>
      <c r="F9" s="144"/>
    </row>
    <row r="10" spans="1:6" ht="12.95" customHeight="1">
      <c r="A10" s="108" t="s">
        <v>137</v>
      </c>
      <c r="B10" s="117"/>
      <c r="C10" s="122"/>
      <c r="D10" s="134"/>
      <c r="E10" s="122"/>
      <c r="F10" s="145"/>
    </row>
    <row r="11" spans="1:6" ht="12.95" customHeight="1">
      <c r="A11" s="109"/>
      <c r="B11" s="118">
        <v>5.5</v>
      </c>
      <c r="C11" s="118">
        <v>0.3</v>
      </c>
      <c r="D11" s="135">
        <f>ROUND((C9+C11)/2,3)</f>
        <v>0.3</v>
      </c>
      <c r="E11" s="118">
        <f>ROUND(B11*D11,1)</f>
        <v>1.7</v>
      </c>
      <c r="F11" s="144"/>
    </row>
    <row r="12" spans="1:6" ht="12.95" customHeight="1">
      <c r="A12" s="108" t="s">
        <v>139</v>
      </c>
      <c r="B12" s="117"/>
      <c r="C12" s="122"/>
      <c r="D12" s="134"/>
      <c r="E12" s="122"/>
      <c r="F12" s="145"/>
    </row>
    <row r="13" spans="1:6" ht="12.95" customHeight="1">
      <c r="A13" s="109"/>
      <c r="B13" s="118">
        <v>2.2000000000000002</v>
      </c>
      <c r="C13" s="118">
        <v>0.2</v>
      </c>
      <c r="D13" s="135">
        <f>ROUND((C11+C13)/2,3)</f>
        <v>0.25</v>
      </c>
      <c r="E13" s="118">
        <f>ROUND(B13*D13,1)</f>
        <v>0.6</v>
      </c>
      <c r="F13" s="144"/>
    </row>
    <row r="14" spans="1:6" ht="12.95" customHeight="1">
      <c r="A14" s="108" t="s">
        <v>141</v>
      </c>
      <c r="B14" s="117"/>
      <c r="C14" s="122"/>
      <c r="D14" s="134"/>
      <c r="E14" s="122"/>
      <c r="F14" s="146"/>
    </row>
    <row r="15" spans="1:6" ht="12.95" customHeight="1">
      <c r="A15" s="109"/>
      <c r="B15" s="118">
        <v>1.2</v>
      </c>
      <c r="C15" s="118">
        <v>0.2</v>
      </c>
      <c r="D15" s="135">
        <f>ROUND((C13+C15)/2,3)</f>
        <v>0.2</v>
      </c>
      <c r="E15" s="118">
        <f>ROUND(B15*D15,1)</f>
        <v>0.2</v>
      </c>
      <c r="F15" s="147"/>
    </row>
    <row r="16" spans="1:6" ht="12.95" customHeight="1">
      <c r="A16" s="108" t="s">
        <v>142</v>
      </c>
      <c r="B16" s="117"/>
      <c r="C16" s="122"/>
      <c r="D16" s="134"/>
      <c r="E16" s="122"/>
      <c r="F16" s="145"/>
    </row>
    <row r="17" spans="1:6" ht="12.95" customHeight="1">
      <c r="A17" s="109"/>
      <c r="B17" s="118">
        <v>11.3</v>
      </c>
      <c r="C17" s="118">
        <v>0.4</v>
      </c>
      <c r="D17" s="135">
        <f>ROUND((C15+C17)/2,3)</f>
        <v>0.3</v>
      </c>
      <c r="E17" s="118">
        <f>ROUND(B17*D17,1)</f>
        <v>3.4</v>
      </c>
      <c r="F17" s="144"/>
    </row>
    <row r="18" spans="1:6" ht="12.95" customHeight="1">
      <c r="A18" s="108" t="s">
        <v>304</v>
      </c>
      <c r="B18" s="117"/>
      <c r="C18" s="122"/>
      <c r="D18" s="134"/>
      <c r="E18" s="122"/>
      <c r="F18" s="145" t="s">
        <v>307</v>
      </c>
    </row>
    <row r="19" spans="1:6" ht="12.95" customHeight="1">
      <c r="A19" s="109"/>
      <c r="B19" s="118">
        <v>8.3000000000000007</v>
      </c>
      <c r="C19" s="118">
        <v>0.4</v>
      </c>
      <c r="D19" s="135">
        <f>ROUND((C17+C19)/2,3)</f>
        <v>0.4</v>
      </c>
      <c r="E19" s="118">
        <f>ROUND(B19*D19,1)</f>
        <v>3.3</v>
      </c>
      <c r="F19" s="144"/>
    </row>
    <row r="20" spans="1:6" ht="14.1" customHeight="1">
      <c r="A20" s="108"/>
      <c r="B20" s="117"/>
      <c r="C20" s="122"/>
      <c r="D20" s="134"/>
      <c r="E20" s="122"/>
      <c r="F20" s="146"/>
    </row>
    <row r="21" spans="1:6" ht="13.5" customHeight="1">
      <c r="A21" s="109"/>
      <c r="B21" s="118"/>
      <c r="C21" s="118"/>
      <c r="D21" s="135"/>
      <c r="E21" s="118"/>
      <c r="F21" s="147"/>
    </row>
    <row r="22" spans="1:6" ht="12.95" customHeight="1">
      <c r="A22" s="108" t="s">
        <v>305</v>
      </c>
      <c r="B22" s="115"/>
      <c r="C22" s="122"/>
      <c r="D22" s="132"/>
      <c r="E22" s="115"/>
      <c r="F22" s="145" t="s">
        <v>166</v>
      </c>
    </row>
    <row r="23" spans="1:6" ht="12.95" customHeight="1">
      <c r="A23" s="109"/>
      <c r="B23" s="116" t="s">
        <v>59</v>
      </c>
      <c r="C23" s="118">
        <v>0</v>
      </c>
      <c r="D23" s="133" t="s">
        <v>59</v>
      </c>
      <c r="E23" s="116" t="s">
        <v>59</v>
      </c>
      <c r="F23" s="144"/>
    </row>
    <row r="24" spans="1:6" ht="12.95" customHeight="1">
      <c r="A24" s="108" t="s">
        <v>150</v>
      </c>
      <c r="B24" s="117"/>
      <c r="C24" s="122"/>
      <c r="D24" s="134"/>
      <c r="E24" s="122"/>
      <c r="F24" s="145"/>
    </row>
    <row r="25" spans="1:6" ht="12.95" customHeight="1">
      <c r="A25" s="109"/>
      <c r="B25" s="118">
        <v>14.8</v>
      </c>
      <c r="C25" s="118">
        <v>0</v>
      </c>
      <c r="D25" s="135">
        <f>ROUND((C23+C25)/2,3)</f>
        <v>0</v>
      </c>
      <c r="E25" s="118">
        <f>ROUND(B25*D25,1)</f>
        <v>0</v>
      </c>
      <c r="F25" s="144"/>
    </row>
    <row r="26" spans="1:6" ht="12.95" customHeight="1">
      <c r="A26" s="108" t="s">
        <v>151</v>
      </c>
      <c r="B26" s="117"/>
      <c r="C26" s="122"/>
      <c r="D26" s="134"/>
      <c r="E26" s="122"/>
      <c r="F26" s="146"/>
    </row>
    <row r="27" spans="1:6" ht="12.95" customHeight="1">
      <c r="A27" s="109"/>
      <c r="B27" s="118">
        <v>4.3</v>
      </c>
      <c r="C27" s="118">
        <v>0.2</v>
      </c>
      <c r="D27" s="135">
        <f>ROUND((C25+C27)/2,3)</f>
        <v>0.1</v>
      </c>
      <c r="E27" s="118">
        <f>ROUND(B27*D27,1)</f>
        <v>0.4</v>
      </c>
      <c r="F27" s="147"/>
    </row>
    <row r="28" spans="1:6" ht="12.95" customHeight="1">
      <c r="A28" s="108" t="s">
        <v>306</v>
      </c>
      <c r="B28" s="117"/>
      <c r="C28" s="122"/>
      <c r="D28" s="134"/>
      <c r="E28" s="122"/>
      <c r="F28" s="145" t="s">
        <v>283</v>
      </c>
    </row>
    <row r="29" spans="1:6" ht="12.95" customHeight="1">
      <c r="A29" s="109"/>
      <c r="B29" s="118">
        <v>0.9</v>
      </c>
      <c r="C29" s="118">
        <v>0.2</v>
      </c>
      <c r="D29" s="135">
        <f>ROUND((C27+C29)/2,3)</f>
        <v>0.2</v>
      </c>
      <c r="E29" s="118">
        <f>ROUND(B29*D29,1)</f>
        <v>0.2</v>
      </c>
      <c r="F29" s="144"/>
    </row>
    <row r="30" spans="1:6" ht="12.95" customHeight="1">
      <c r="A30" s="108"/>
      <c r="B30" s="117"/>
      <c r="C30" s="122"/>
      <c r="D30" s="134"/>
      <c r="E30" s="122"/>
      <c r="F30" s="145"/>
    </row>
    <row r="31" spans="1:6" ht="12.95" customHeight="1">
      <c r="A31" s="109"/>
      <c r="B31" s="118"/>
      <c r="C31" s="118"/>
      <c r="D31" s="135"/>
      <c r="E31" s="118"/>
      <c r="F31" s="144"/>
    </row>
    <row r="32" spans="1:6" ht="12.95" customHeight="1">
      <c r="A32" s="108"/>
      <c r="B32" s="117"/>
      <c r="C32" s="122"/>
      <c r="D32" s="134"/>
      <c r="E32" s="122"/>
      <c r="F32" s="148"/>
    </row>
    <row r="33" spans="1:6" ht="12.95" customHeight="1">
      <c r="A33" s="109"/>
      <c r="B33" s="118"/>
      <c r="C33" s="118"/>
      <c r="D33" s="135"/>
      <c r="E33" s="118"/>
      <c r="F33" s="144"/>
    </row>
    <row r="34" spans="1:6" ht="12.95" customHeight="1">
      <c r="A34" s="108"/>
      <c r="B34" s="117"/>
      <c r="C34" s="122"/>
      <c r="D34" s="136"/>
      <c r="E34" s="122"/>
      <c r="F34" s="145"/>
    </row>
    <row r="35" spans="1:6" ht="12.95" customHeight="1">
      <c r="A35" s="109"/>
      <c r="B35" s="118"/>
      <c r="C35" s="118"/>
      <c r="D35" s="137"/>
      <c r="E35" s="118"/>
      <c r="F35" s="144"/>
    </row>
    <row r="36" spans="1:6" ht="12.75" customHeight="1">
      <c r="A36" s="108"/>
      <c r="B36" s="117"/>
      <c r="C36" s="122"/>
      <c r="D36" s="136"/>
      <c r="E36" s="122"/>
      <c r="F36" s="145"/>
    </row>
    <row r="37" spans="1:6" ht="12.95" customHeight="1">
      <c r="A37" s="109"/>
      <c r="B37" s="118"/>
      <c r="C37" s="118"/>
      <c r="D37" s="137"/>
      <c r="E37" s="118"/>
      <c r="F37" s="144"/>
    </row>
    <row r="38" spans="1:6" ht="12.95" customHeight="1">
      <c r="A38" s="108"/>
      <c r="B38" s="115"/>
      <c r="C38" s="122"/>
      <c r="D38" s="132"/>
      <c r="E38" s="115"/>
      <c r="F38" s="149"/>
    </row>
    <row r="39" spans="1:6" ht="12.95" customHeight="1">
      <c r="A39" s="109"/>
      <c r="B39" s="116"/>
      <c r="C39" s="118"/>
      <c r="D39" s="133"/>
      <c r="E39" s="116"/>
      <c r="F39" s="150"/>
    </row>
    <row r="40" spans="1:6" ht="12.95" customHeight="1">
      <c r="A40" s="108"/>
      <c r="B40" s="117"/>
      <c r="C40" s="122"/>
      <c r="D40" s="134"/>
      <c r="E40" s="122"/>
      <c r="F40" s="145"/>
    </row>
    <row r="41" spans="1:6" ht="12.95" customHeight="1">
      <c r="A41" s="109"/>
      <c r="B41" s="118"/>
      <c r="C41" s="118"/>
      <c r="D41" s="135"/>
      <c r="E41" s="118"/>
      <c r="F41" s="144"/>
    </row>
    <row r="42" spans="1:6" ht="12.95" customHeight="1">
      <c r="A42" s="108"/>
      <c r="B42" s="117"/>
      <c r="C42" s="122"/>
      <c r="D42" s="136"/>
      <c r="E42" s="122"/>
      <c r="F42" s="145"/>
    </row>
    <row r="43" spans="1:6" ht="12.95" customHeight="1">
      <c r="A43" s="109"/>
      <c r="B43" s="118"/>
      <c r="C43" s="118"/>
      <c r="D43" s="137"/>
      <c r="E43" s="126"/>
      <c r="F43" s="144"/>
    </row>
    <row r="44" spans="1:6" ht="12.95" customHeight="1">
      <c r="A44" s="108"/>
      <c r="B44" s="117"/>
      <c r="C44" s="122"/>
      <c r="D44" s="136"/>
      <c r="E44" s="122"/>
      <c r="F44" s="145"/>
    </row>
    <row r="45" spans="1:6" ht="12.95" customHeight="1">
      <c r="A45" s="109"/>
      <c r="B45" s="118"/>
      <c r="C45" s="118"/>
      <c r="D45" s="137"/>
      <c r="E45" s="126"/>
      <c r="F45" s="144"/>
    </row>
    <row r="46" spans="1:6" ht="12.95" customHeight="1">
      <c r="A46" s="108"/>
      <c r="B46" s="117"/>
      <c r="C46" s="115"/>
      <c r="D46" s="136"/>
      <c r="E46" s="122"/>
      <c r="F46" s="146"/>
    </row>
    <row r="47" spans="1:6" ht="12.95" customHeight="1">
      <c r="A47" s="109"/>
      <c r="B47" s="118"/>
      <c r="C47" s="126"/>
      <c r="D47" s="137"/>
      <c r="E47" s="126"/>
      <c r="F47" s="147"/>
    </row>
    <row r="48" spans="1:6" ht="12.95" customHeight="1">
      <c r="A48" s="108"/>
      <c r="B48" s="117"/>
      <c r="C48" s="115"/>
      <c r="D48" s="136"/>
      <c r="E48" s="122"/>
      <c r="F48" s="145"/>
    </row>
    <row r="49" spans="1:6" ht="12.95" customHeight="1">
      <c r="A49" s="109"/>
      <c r="B49" s="118"/>
      <c r="C49" s="126"/>
      <c r="D49" s="137"/>
      <c r="E49" s="126"/>
      <c r="F49" s="144"/>
    </row>
    <row r="50" spans="1:6" ht="12.95" customHeight="1">
      <c r="A50" s="108"/>
      <c r="B50" s="119"/>
      <c r="C50" s="115"/>
      <c r="D50" s="136"/>
      <c r="E50" s="122"/>
      <c r="F50" s="145"/>
    </row>
    <row r="51" spans="1:6" ht="12.95" customHeight="1">
      <c r="A51" s="109"/>
      <c r="B51" s="118"/>
      <c r="C51" s="126"/>
      <c r="D51" s="137"/>
      <c r="E51" s="126"/>
      <c r="F51" s="144"/>
    </row>
    <row r="52" spans="1:6" ht="12.95" customHeight="1">
      <c r="A52" s="108"/>
      <c r="B52" s="119"/>
      <c r="C52" s="115"/>
      <c r="D52" s="136"/>
      <c r="E52" s="122"/>
      <c r="F52" s="145"/>
    </row>
    <row r="53" spans="1:6" ht="12.95" customHeight="1">
      <c r="A53" s="109"/>
      <c r="B53" s="118"/>
      <c r="C53" s="126"/>
      <c r="D53" s="137"/>
      <c r="E53" s="126"/>
      <c r="F53" s="144"/>
    </row>
    <row r="54" spans="1:6" ht="12.95" customHeight="1">
      <c r="A54" s="108"/>
      <c r="B54" s="117"/>
      <c r="C54" s="115"/>
      <c r="D54" s="136"/>
      <c r="E54" s="122"/>
      <c r="F54" s="146"/>
    </row>
    <row r="55" spans="1:6" ht="12.95" customHeight="1">
      <c r="A55" s="109"/>
      <c r="B55" s="118"/>
      <c r="C55" s="126"/>
      <c r="D55" s="137"/>
      <c r="E55" s="126"/>
      <c r="F55" s="147"/>
    </row>
    <row r="56" spans="1:6" ht="12.95" customHeight="1">
      <c r="A56" s="108"/>
      <c r="B56" s="119"/>
      <c r="C56" s="115"/>
      <c r="D56" s="136"/>
      <c r="E56" s="122"/>
      <c r="F56" s="145"/>
    </row>
    <row r="57" spans="1:6" ht="12.75" customHeight="1">
      <c r="A57" s="109"/>
      <c r="B57" s="118"/>
      <c r="C57" s="126"/>
      <c r="D57" s="137"/>
      <c r="E57" s="126"/>
      <c r="F57" s="144"/>
    </row>
    <row r="58" spans="1:6" ht="12.75" customHeight="1">
      <c r="A58" s="107"/>
      <c r="B58" s="119"/>
      <c r="C58" s="115"/>
      <c r="D58" s="132"/>
      <c r="E58" s="115"/>
      <c r="F58" s="148"/>
    </row>
    <row r="59" spans="1:6" ht="12.75" customHeight="1">
      <c r="A59" s="107"/>
      <c r="B59" s="119"/>
      <c r="C59" s="115"/>
      <c r="D59" s="132"/>
      <c r="E59" s="115"/>
      <c r="F59" s="148"/>
    </row>
    <row r="60" spans="1:6" ht="12.95" customHeight="1">
      <c r="A60" s="108"/>
      <c r="B60" s="120"/>
      <c r="C60" s="127"/>
      <c r="D60" s="127"/>
      <c r="E60" s="127"/>
      <c r="F60" s="145"/>
    </row>
    <row r="61" spans="1:6" ht="12.95" customHeight="1">
      <c r="A61" s="110"/>
      <c r="B61" s="121"/>
      <c r="C61" s="128"/>
      <c r="D61" s="138"/>
      <c r="E61" s="128"/>
      <c r="F61" s="151"/>
    </row>
    <row r="62" spans="1:6" ht="14.1" customHeight="1">
      <c r="A62" s="111"/>
      <c r="B62" s="122"/>
      <c r="C62" s="129"/>
      <c r="D62" s="139"/>
      <c r="E62" s="122"/>
      <c r="F62" s="152"/>
    </row>
    <row r="63" spans="1:6" ht="14.1" customHeight="1">
      <c r="A63" s="112" t="s">
        <v>74</v>
      </c>
      <c r="B63" s="121">
        <f>ROUND(B11+B13+B17+B19+B33+B25+B29+B31+B35+B37+B41+B43+B45+B49+B23+B51+B53+B57+B27+B39+B47+B55+B61+B15+B59+B21,1)</f>
        <v>48.5</v>
      </c>
      <c r="C63" s="130"/>
      <c r="D63" s="130"/>
      <c r="E63" s="121">
        <f>ROUND(E11+E13+E17+E19+E33+E25+E29+E31+E35+E37+E41+E43+E45+E49+E23+E51+E53+E57+E27+E39+E47+E55+E61+E15+E59+E21,1)</f>
        <v>9.8000000000000007</v>
      </c>
      <c r="F63" s="153"/>
    </row>
    <row r="64" spans="1:6" ht="19.5" customHeight="1">
      <c r="A64" s="103" t="s">
        <v>55</v>
      </c>
      <c r="B64" s="103"/>
      <c r="C64" s="103"/>
      <c r="D64" s="103"/>
      <c r="E64" s="103"/>
      <c r="F64" s="103"/>
    </row>
    <row r="65" spans="1:6" ht="13.7" customHeight="1">
      <c r="A65" s="34" t="s">
        <v>152</v>
      </c>
    </row>
    <row r="66" spans="1:6" ht="13.7" customHeight="1">
      <c r="A66" s="34" t="s">
        <v>62</v>
      </c>
    </row>
    <row r="67" spans="1:6" ht="13.7" customHeight="1">
      <c r="A67" s="34" t="s">
        <v>347</v>
      </c>
    </row>
    <row r="68" spans="1:6" ht="14.25">
      <c r="A68" s="34" t="s">
        <v>199</v>
      </c>
    </row>
    <row r="69" spans="1:6" ht="18" customHeight="1">
      <c r="A69" s="104"/>
      <c r="B69" s="113"/>
      <c r="C69" s="125" t="s">
        <v>157</v>
      </c>
      <c r="D69" s="131"/>
      <c r="E69" s="140"/>
      <c r="F69" s="141"/>
    </row>
    <row r="70" spans="1:6" ht="18" customHeight="1">
      <c r="A70" s="105" t="s">
        <v>63</v>
      </c>
      <c r="B70" s="114" t="s">
        <v>67</v>
      </c>
      <c r="C70" s="114" t="s">
        <v>72</v>
      </c>
      <c r="D70" s="114" t="s">
        <v>48</v>
      </c>
      <c r="E70" s="114" t="s">
        <v>44</v>
      </c>
      <c r="F70" s="142" t="s">
        <v>7</v>
      </c>
    </row>
    <row r="71" spans="1:6" ht="12.95" customHeight="1">
      <c r="A71" s="108" t="s">
        <v>308</v>
      </c>
      <c r="B71" s="115"/>
      <c r="C71" s="122"/>
      <c r="D71" s="132"/>
      <c r="E71" s="115"/>
      <c r="F71" s="145" t="s">
        <v>309</v>
      </c>
    </row>
    <row r="72" spans="1:6" ht="12.95" customHeight="1">
      <c r="A72" s="109"/>
      <c r="B72" s="116" t="s">
        <v>59</v>
      </c>
      <c r="C72" s="118">
        <v>0.4</v>
      </c>
      <c r="D72" s="133" t="s">
        <v>59</v>
      </c>
      <c r="E72" s="116" t="s">
        <v>59</v>
      </c>
      <c r="F72" s="144"/>
    </row>
    <row r="73" spans="1:6" ht="12.95" customHeight="1">
      <c r="A73" s="108" t="s">
        <v>107</v>
      </c>
      <c r="B73" s="117"/>
      <c r="C73" s="122"/>
      <c r="D73" s="134"/>
      <c r="E73" s="122"/>
      <c r="F73" s="146"/>
    </row>
    <row r="74" spans="1:6" ht="12.95" customHeight="1">
      <c r="A74" s="109"/>
      <c r="B74" s="118">
        <v>11.9</v>
      </c>
      <c r="C74" s="118">
        <v>0.4</v>
      </c>
      <c r="D74" s="135">
        <f>ROUND((C72+C74)/2,3)</f>
        <v>0.4</v>
      </c>
      <c r="E74" s="118">
        <f>ROUND(B74*D74,1)</f>
        <v>4.8</v>
      </c>
      <c r="F74" s="147"/>
    </row>
    <row r="75" spans="1:6" ht="12.95" customHeight="1">
      <c r="A75" s="108" t="s">
        <v>168</v>
      </c>
      <c r="B75" s="117"/>
      <c r="C75" s="122"/>
      <c r="D75" s="134"/>
      <c r="E75" s="122"/>
      <c r="F75" s="145"/>
    </row>
    <row r="76" spans="1:6" ht="12.95" customHeight="1">
      <c r="A76" s="109"/>
      <c r="B76" s="118">
        <v>5.6</v>
      </c>
      <c r="C76" s="118">
        <v>0.4</v>
      </c>
      <c r="D76" s="135">
        <f>ROUND((C74+C76)/2,3)</f>
        <v>0.4</v>
      </c>
      <c r="E76" s="118">
        <f>ROUND(B76*D76,1)</f>
        <v>2.2000000000000002</v>
      </c>
      <c r="F76" s="144"/>
    </row>
    <row r="77" spans="1:6" ht="12.95" customHeight="1">
      <c r="A77" s="108" t="s">
        <v>170</v>
      </c>
      <c r="B77" s="117"/>
      <c r="C77" s="122"/>
      <c r="D77" s="134"/>
      <c r="E77" s="122"/>
      <c r="F77" s="145"/>
    </row>
    <row r="78" spans="1:6" ht="12.95" customHeight="1">
      <c r="A78" s="109"/>
      <c r="B78" s="118">
        <v>14.4</v>
      </c>
      <c r="C78" s="118">
        <v>0.4</v>
      </c>
      <c r="D78" s="135">
        <f>ROUND((C76+C78)/2,3)</f>
        <v>0.4</v>
      </c>
      <c r="E78" s="118">
        <f>ROUND(B78*D78,1)</f>
        <v>5.8</v>
      </c>
      <c r="F78" s="144"/>
    </row>
    <row r="79" spans="1:6" ht="14.1" customHeight="1">
      <c r="A79" s="108" t="s">
        <v>171</v>
      </c>
      <c r="B79" s="117"/>
      <c r="C79" s="122"/>
      <c r="D79" s="134"/>
      <c r="E79" s="122"/>
      <c r="F79" s="146"/>
    </row>
    <row r="80" spans="1:6" ht="14.1" customHeight="1">
      <c r="A80" s="109"/>
      <c r="B80" s="118">
        <v>2.6</v>
      </c>
      <c r="C80" s="118">
        <v>0.4</v>
      </c>
      <c r="D80" s="135">
        <f>ROUND((C78+C80)/2,3)</f>
        <v>0.4</v>
      </c>
      <c r="E80" s="118">
        <f>ROUND(B80*D80,1)</f>
        <v>1</v>
      </c>
      <c r="F80" s="147"/>
    </row>
    <row r="81" spans="1:6" ht="12.95" customHeight="1">
      <c r="A81" s="108" t="s">
        <v>172</v>
      </c>
      <c r="B81" s="117"/>
      <c r="C81" s="122"/>
      <c r="D81" s="134"/>
      <c r="E81" s="122"/>
      <c r="F81" s="145"/>
    </row>
    <row r="82" spans="1:6" ht="12.95" customHeight="1">
      <c r="A82" s="109"/>
      <c r="B82" s="118">
        <v>16</v>
      </c>
      <c r="C82" s="118">
        <v>0.4</v>
      </c>
      <c r="D82" s="135">
        <f>ROUND((C80+C82)/2,3)</f>
        <v>0.4</v>
      </c>
      <c r="E82" s="118">
        <f>ROUND(B82*D82,1)</f>
        <v>6.4</v>
      </c>
      <c r="F82" s="144"/>
    </row>
    <row r="83" spans="1:6" ht="12.95" customHeight="1">
      <c r="A83" s="108" t="s">
        <v>173</v>
      </c>
      <c r="B83" s="117"/>
      <c r="C83" s="122"/>
      <c r="D83" s="134"/>
      <c r="E83" s="122"/>
      <c r="F83" s="145"/>
    </row>
    <row r="84" spans="1:6" ht="12.95" customHeight="1">
      <c r="A84" s="109"/>
      <c r="B84" s="118">
        <v>8</v>
      </c>
      <c r="C84" s="118">
        <v>0.3</v>
      </c>
      <c r="D84" s="135">
        <f>ROUND((C82+C84)/2,3)</f>
        <v>0.35</v>
      </c>
      <c r="E84" s="118">
        <f>ROUND(B84*D84,1)</f>
        <v>2.8</v>
      </c>
      <c r="F84" s="144"/>
    </row>
    <row r="85" spans="1:6" ht="12.95" customHeight="1">
      <c r="A85" s="108" t="s">
        <v>188</v>
      </c>
      <c r="B85" s="117"/>
      <c r="C85" s="122"/>
      <c r="D85" s="134"/>
      <c r="E85" s="122"/>
      <c r="F85" s="145"/>
    </row>
    <row r="86" spans="1:6" ht="12.95" customHeight="1">
      <c r="A86" s="109"/>
      <c r="B86" s="118">
        <v>10.6</v>
      </c>
      <c r="C86" s="118">
        <v>0.4</v>
      </c>
      <c r="D86" s="135">
        <f>ROUND((C84+C86)/2,3)</f>
        <v>0.35</v>
      </c>
      <c r="E86" s="118">
        <f>ROUND(B86*D86,1)</f>
        <v>3.7</v>
      </c>
      <c r="F86" s="144"/>
    </row>
    <row r="87" spans="1:6" ht="12.95" customHeight="1">
      <c r="A87" s="108" t="s">
        <v>175</v>
      </c>
      <c r="B87" s="117"/>
      <c r="C87" s="122"/>
      <c r="D87" s="134"/>
      <c r="E87" s="122"/>
      <c r="F87" s="146"/>
    </row>
    <row r="88" spans="1:6" ht="12.95" customHeight="1">
      <c r="A88" s="109"/>
      <c r="B88" s="118">
        <v>13.4</v>
      </c>
      <c r="C88" s="118">
        <v>0.3</v>
      </c>
      <c r="D88" s="135">
        <f>ROUND((C86+C88)/2,3)</f>
        <v>0.35</v>
      </c>
      <c r="E88" s="118">
        <f>ROUND(B88*D88,1)</f>
        <v>4.7</v>
      </c>
      <c r="F88" s="147"/>
    </row>
    <row r="89" spans="1:6" ht="12.95" customHeight="1">
      <c r="A89" s="108" t="s">
        <v>189</v>
      </c>
      <c r="B89" s="117"/>
      <c r="C89" s="122"/>
      <c r="D89" s="134"/>
      <c r="E89" s="122"/>
      <c r="F89" s="145"/>
    </row>
    <row r="90" spans="1:6" ht="12.95" customHeight="1">
      <c r="A90" s="109"/>
      <c r="B90" s="118">
        <v>5.5</v>
      </c>
      <c r="C90" s="118">
        <v>0.3</v>
      </c>
      <c r="D90" s="135">
        <f>ROUND((C88+C90)/2,3)</f>
        <v>0.3</v>
      </c>
      <c r="E90" s="118">
        <f>ROUND(B90*D90,1)</f>
        <v>1.7</v>
      </c>
      <c r="F90" s="144"/>
    </row>
    <row r="91" spans="1:6" ht="12.95" customHeight="1">
      <c r="A91" s="108" t="s">
        <v>176</v>
      </c>
      <c r="B91" s="117"/>
      <c r="C91" s="122"/>
      <c r="D91" s="134"/>
      <c r="E91" s="122"/>
      <c r="F91" s="145"/>
    </row>
    <row r="92" spans="1:6" ht="12.95" customHeight="1">
      <c r="A92" s="109"/>
      <c r="B92" s="118">
        <v>12.4</v>
      </c>
      <c r="C92" s="118">
        <v>0.3</v>
      </c>
      <c r="D92" s="135">
        <f>ROUND((C90+C92)/2,3)</f>
        <v>0.3</v>
      </c>
      <c r="E92" s="118">
        <f>ROUND(B92*D92,1)</f>
        <v>3.7</v>
      </c>
      <c r="F92" s="144"/>
    </row>
    <row r="93" spans="1:6" ht="12.95" customHeight="1">
      <c r="A93" s="108" t="s">
        <v>177</v>
      </c>
      <c r="B93" s="117"/>
      <c r="C93" s="122"/>
      <c r="D93" s="134"/>
      <c r="E93" s="122"/>
      <c r="F93" s="145"/>
    </row>
    <row r="94" spans="1:6" ht="12.95" customHeight="1">
      <c r="A94" s="109"/>
      <c r="B94" s="118">
        <v>7.2</v>
      </c>
      <c r="C94" s="118">
        <v>0.3</v>
      </c>
      <c r="D94" s="135">
        <f>ROUND((C92+C94)/2,3)</f>
        <v>0.3</v>
      </c>
      <c r="E94" s="118">
        <f>ROUND(B94*D94,1)</f>
        <v>2.2000000000000002</v>
      </c>
      <c r="F94" s="144"/>
    </row>
    <row r="95" spans="1:6" ht="12.75" customHeight="1">
      <c r="A95" s="108" t="s">
        <v>180</v>
      </c>
      <c r="B95" s="117"/>
      <c r="C95" s="122"/>
      <c r="D95" s="134"/>
      <c r="E95" s="122"/>
      <c r="F95" s="145"/>
    </row>
    <row r="96" spans="1:6" ht="12.95" customHeight="1">
      <c r="A96" s="109"/>
      <c r="B96" s="118">
        <v>18.899999999999999</v>
      </c>
      <c r="C96" s="118">
        <v>0.3</v>
      </c>
      <c r="D96" s="135">
        <f>ROUND((C94+C96)/2,3)</f>
        <v>0.3</v>
      </c>
      <c r="E96" s="118">
        <f>ROUND(B96*D96,1)</f>
        <v>5.7</v>
      </c>
      <c r="F96" s="144"/>
    </row>
    <row r="97" spans="1:6" ht="12.95" customHeight="1">
      <c r="A97" s="108" t="s">
        <v>190</v>
      </c>
      <c r="B97" s="117"/>
      <c r="C97" s="122"/>
      <c r="D97" s="134"/>
      <c r="E97" s="122"/>
      <c r="F97" s="146"/>
    </row>
    <row r="98" spans="1:6" ht="12.95" customHeight="1">
      <c r="A98" s="109"/>
      <c r="B98" s="118">
        <v>4.9000000000000004</v>
      </c>
      <c r="C98" s="118">
        <v>0.4</v>
      </c>
      <c r="D98" s="135">
        <f>ROUND((C96+C98)/2,3)</f>
        <v>0.35</v>
      </c>
      <c r="E98" s="118">
        <f>ROUND(B98*D98,1)</f>
        <v>1.7</v>
      </c>
      <c r="F98" s="147"/>
    </row>
    <row r="99" spans="1:6" ht="12.95" customHeight="1">
      <c r="A99" s="108" t="s">
        <v>100</v>
      </c>
      <c r="B99" s="117"/>
      <c r="C99" s="122"/>
      <c r="D99" s="134"/>
      <c r="E99" s="122"/>
      <c r="F99" s="145"/>
    </row>
    <row r="100" spans="1:6" ht="12.95" customHeight="1">
      <c r="A100" s="109"/>
      <c r="B100" s="118">
        <v>14</v>
      </c>
      <c r="C100" s="118">
        <v>0.4</v>
      </c>
      <c r="D100" s="135">
        <f>ROUND((C98+C100)/2,3)</f>
        <v>0.4</v>
      </c>
      <c r="E100" s="118">
        <f>ROUND(B100*D100,1)</f>
        <v>5.6</v>
      </c>
      <c r="F100" s="144"/>
    </row>
    <row r="101" spans="1:6" ht="12.95" customHeight="1">
      <c r="A101" s="108" t="s">
        <v>20</v>
      </c>
      <c r="B101" s="117"/>
      <c r="C101" s="122"/>
      <c r="D101" s="134"/>
      <c r="E101" s="122"/>
      <c r="F101" s="145"/>
    </row>
    <row r="102" spans="1:6" ht="12.95" customHeight="1">
      <c r="A102" s="109"/>
      <c r="B102" s="118">
        <v>17.100000000000001</v>
      </c>
      <c r="C102" s="118">
        <v>0.3</v>
      </c>
      <c r="D102" s="135">
        <f>ROUND((C100+C102)/2,3)</f>
        <v>0.35</v>
      </c>
      <c r="E102" s="118">
        <f>ROUND(B102*D102,1)</f>
        <v>6</v>
      </c>
      <c r="F102" s="144"/>
    </row>
    <row r="103" spans="1:6" ht="12.95" customHeight="1">
      <c r="A103" s="108" t="s">
        <v>56</v>
      </c>
      <c r="B103" s="117"/>
      <c r="C103" s="122"/>
      <c r="D103" s="134"/>
      <c r="E103" s="122"/>
      <c r="F103" s="145"/>
    </row>
    <row r="104" spans="1:6" ht="12.95" customHeight="1">
      <c r="A104" s="109"/>
      <c r="B104" s="118">
        <v>0.1</v>
      </c>
      <c r="C104" s="118">
        <v>0.3</v>
      </c>
      <c r="D104" s="135">
        <f>ROUND((C102+C104)/2,3)</f>
        <v>0.3</v>
      </c>
      <c r="E104" s="118">
        <f>ROUND(B104*D104,1)</f>
        <v>0</v>
      </c>
      <c r="F104" s="144"/>
    </row>
    <row r="105" spans="1:6" ht="12.95" customHeight="1">
      <c r="A105" s="108" t="s">
        <v>38</v>
      </c>
      <c r="B105" s="117"/>
      <c r="C105" s="122"/>
      <c r="D105" s="134"/>
      <c r="E105" s="122"/>
      <c r="F105" s="146"/>
    </row>
    <row r="106" spans="1:6" ht="12.95" customHeight="1">
      <c r="A106" s="109"/>
      <c r="B106" s="118">
        <v>1.8</v>
      </c>
      <c r="C106" s="118">
        <v>0.3</v>
      </c>
      <c r="D106" s="135">
        <f>ROUND((C104+C106)/2,3)</f>
        <v>0.3</v>
      </c>
      <c r="E106" s="118">
        <f>ROUND(B106*D106,1)</f>
        <v>0.5</v>
      </c>
      <c r="F106" s="147"/>
    </row>
    <row r="107" spans="1:6" ht="12.95" customHeight="1">
      <c r="A107" s="108" t="s">
        <v>118</v>
      </c>
      <c r="B107" s="117"/>
      <c r="C107" s="122"/>
      <c r="D107" s="134"/>
      <c r="E107" s="122"/>
      <c r="F107" s="145"/>
    </row>
    <row r="108" spans="1:6" ht="12.95" customHeight="1">
      <c r="A108" s="109"/>
      <c r="B108" s="118">
        <v>18.7</v>
      </c>
      <c r="C108" s="118">
        <v>0</v>
      </c>
      <c r="D108" s="135">
        <f>ROUND((C106+C108)/2,3)</f>
        <v>0.15</v>
      </c>
      <c r="E108" s="118">
        <f>ROUND(B108*D108,1)</f>
        <v>2.8</v>
      </c>
      <c r="F108" s="144"/>
    </row>
    <row r="109" spans="1:6" ht="12.95" customHeight="1">
      <c r="A109" s="108" t="s">
        <v>182</v>
      </c>
      <c r="B109" s="119"/>
      <c r="C109" s="122"/>
      <c r="D109" s="134"/>
      <c r="E109" s="122"/>
      <c r="F109" s="145"/>
    </row>
    <row r="110" spans="1:6" ht="12.95" customHeight="1">
      <c r="A110" s="109"/>
      <c r="B110" s="118">
        <v>0.9</v>
      </c>
      <c r="C110" s="118">
        <v>0</v>
      </c>
      <c r="D110" s="135">
        <f>ROUND((C108+C110)/2,3)</f>
        <v>0</v>
      </c>
      <c r="E110" s="118">
        <f>ROUND(B110*D110,1)</f>
        <v>0</v>
      </c>
      <c r="F110" s="144"/>
    </row>
    <row r="111" spans="1:6" ht="12.95" customHeight="1">
      <c r="A111" s="108" t="s">
        <v>224</v>
      </c>
      <c r="B111" s="119"/>
      <c r="C111" s="122"/>
      <c r="D111" s="134"/>
      <c r="E111" s="122"/>
      <c r="F111" s="145" t="s">
        <v>91</v>
      </c>
    </row>
    <row r="112" spans="1:6" ht="12.95" customHeight="1">
      <c r="A112" s="107"/>
      <c r="B112" s="119">
        <v>5.0999999999999996</v>
      </c>
      <c r="C112" s="119">
        <v>0</v>
      </c>
      <c r="D112" s="341">
        <f>ROUND((C110+C112)/2,3)</f>
        <v>0</v>
      </c>
      <c r="E112" s="119">
        <f>ROUND(B112*D112,1)</f>
        <v>0</v>
      </c>
      <c r="F112" s="148"/>
    </row>
    <row r="113" spans="1:6" ht="12.95" customHeight="1">
      <c r="A113" s="108"/>
      <c r="B113" s="127"/>
      <c r="C113" s="340"/>
      <c r="D113" s="342"/>
      <c r="E113" s="127"/>
      <c r="F113" s="145"/>
    </row>
    <row r="114" spans="1:6" ht="12.95" customHeight="1">
      <c r="A114" s="109"/>
      <c r="B114" s="116"/>
      <c r="C114" s="118"/>
      <c r="D114" s="133"/>
      <c r="E114" s="116"/>
      <c r="F114" s="144"/>
    </row>
    <row r="115" spans="1:6" ht="12.75" customHeight="1">
      <c r="A115" s="108"/>
      <c r="B115" s="123"/>
      <c r="C115" s="122"/>
      <c r="D115" s="134"/>
      <c r="E115" s="122"/>
      <c r="F115" s="148"/>
    </row>
    <row r="116" spans="1:6" ht="12.75" customHeight="1">
      <c r="A116" s="109"/>
      <c r="B116" s="124"/>
      <c r="C116" s="118"/>
      <c r="D116" s="135"/>
      <c r="E116" s="118"/>
      <c r="F116" s="148"/>
    </row>
    <row r="117" spans="1:6" ht="12.95" customHeight="1">
      <c r="A117" s="108"/>
      <c r="B117" s="117"/>
      <c r="C117" s="122"/>
      <c r="D117" s="134"/>
      <c r="E117" s="122"/>
      <c r="F117" s="145"/>
    </row>
    <row r="118" spans="1:6" ht="12.95" customHeight="1">
      <c r="A118" s="109"/>
      <c r="B118" s="118"/>
      <c r="C118" s="118"/>
      <c r="D118" s="135"/>
      <c r="E118" s="118"/>
      <c r="F118" s="144"/>
    </row>
    <row r="119" spans="1:6" ht="12.95" customHeight="1">
      <c r="A119" s="108"/>
      <c r="B119" s="117"/>
      <c r="C119" s="122"/>
      <c r="D119" s="134"/>
      <c r="E119" s="122"/>
      <c r="F119" s="146"/>
    </row>
    <row r="120" spans="1:6" ht="12.95" customHeight="1">
      <c r="A120" s="109"/>
      <c r="B120" s="118"/>
      <c r="C120" s="118"/>
      <c r="D120" s="135"/>
      <c r="E120" s="118"/>
      <c r="F120" s="154"/>
    </row>
    <row r="121" spans="1:6" ht="12.95" customHeight="1">
      <c r="A121" s="108"/>
      <c r="B121" s="117"/>
      <c r="C121" s="122"/>
      <c r="D121" s="134"/>
      <c r="E121" s="122"/>
      <c r="F121" s="145"/>
    </row>
    <row r="122" spans="1:6" ht="12.95" customHeight="1">
      <c r="A122" s="109"/>
      <c r="B122" s="118"/>
      <c r="C122" s="118"/>
      <c r="D122" s="135"/>
      <c r="E122" s="118"/>
      <c r="F122" s="144"/>
    </row>
    <row r="123" spans="1:6" ht="12.95" customHeight="1">
      <c r="A123" s="108"/>
      <c r="B123" s="120"/>
      <c r="C123" s="127"/>
      <c r="D123" s="127"/>
      <c r="E123" s="127"/>
      <c r="F123" s="145"/>
    </row>
    <row r="124" spans="1:6" ht="12.95" customHeight="1">
      <c r="A124" s="110"/>
      <c r="B124" s="121"/>
      <c r="C124" s="128"/>
      <c r="D124" s="138"/>
      <c r="E124" s="128"/>
      <c r="F124" s="151"/>
    </row>
    <row r="125" spans="1:6" ht="14.1" customHeight="1">
      <c r="A125" s="111"/>
      <c r="B125" s="122"/>
      <c r="C125" s="129"/>
      <c r="D125" s="139"/>
      <c r="E125" s="122"/>
      <c r="F125" s="152"/>
    </row>
    <row r="126" spans="1:6" ht="14.1" customHeight="1">
      <c r="A126" s="112" t="s">
        <v>74</v>
      </c>
      <c r="B126" s="121">
        <f>ROUND(B118+B72+B76+B78+B82+B86+B90+B92+B94+B96+B100+B102+B104+B108+B84+B110+B112+B122+B88+B98+B106+B120+B124+B74+B116+B80,1)</f>
        <v>189.1</v>
      </c>
      <c r="C126" s="130"/>
      <c r="D126" s="130"/>
      <c r="E126" s="121">
        <f>ROUND(E116+E118+E72+E76+E78+E82+E86+E90+E92+E94+E96+E100+E102+E104+E108+E84+E110+E112+E122+E88+E98+E106+E120+E124+E74+E80,1)</f>
        <v>61.3</v>
      </c>
      <c r="F126" s="153"/>
    </row>
  </sheetData>
  <mergeCells count="96">
    <mergeCell ref="C6:E6"/>
    <mergeCell ref="C69:E69"/>
    <mergeCell ref="A8:A9"/>
    <mergeCell ref="F8:F9"/>
    <mergeCell ref="A10:A11"/>
    <mergeCell ref="F10:F11"/>
    <mergeCell ref="A12:A13"/>
    <mergeCell ref="F12:F13"/>
    <mergeCell ref="A14:A15"/>
    <mergeCell ref="A16:A17"/>
    <mergeCell ref="F16:F17"/>
    <mergeCell ref="A18:A19"/>
    <mergeCell ref="F18:F19"/>
    <mergeCell ref="A20:A21"/>
    <mergeCell ref="A22:A23"/>
    <mergeCell ref="F22:F23"/>
    <mergeCell ref="A24:A25"/>
    <mergeCell ref="F24:F25"/>
    <mergeCell ref="A26:A27"/>
    <mergeCell ref="A28:A29"/>
    <mergeCell ref="F28:F29"/>
    <mergeCell ref="A30:A31"/>
    <mergeCell ref="F30:F31"/>
    <mergeCell ref="A32:A33"/>
    <mergeCell ref="F32:F33"/>
    <mergeCell ref="A34:A35"/>
    <mergeCell ref="F34:F35"/>
    <mergeCell ref="A36:A37"/>
    <mergeCell ref="F36:F37"/>
    <mergeCell ref="A38:A39"/>
    <mergeCell ref="F38:F39"/>
    <mergeCell ref="A40:A41"/>
    <mergeCell ref="F40:F41"/>
    <mergeCell ref="A42:A43"/>
    <mergeCell ref="F42:F43"/>
    <mergeCell ref="A44:A45"/>
    <mergeCell ref="F44:F45"/>
    <mergeCell ref="A46:A47"/>
    <mergeCell ref="A48:A49"/>
    <mergeCell ref="F48:F49"/>
    <mergeCell ref="A50:A51"/>
    <mergeCell ref="F50:F51"/>
    <mergeCell ref="A52:A53"/>
    <mergeCell ref="F52:F53"/>
    <mergeCell ref="A54:A55"/>
    <mergeCell ref="A56:A57"/>
    <mergeCell ref="F56:F57"/>
    <mergeCell ref="A60:A61"/>
    <mergeCell ref="F60:F61"/>
    <mergeCell ref="A71:A72"/>
    <mergeCell ref="F71:F72"/>
    <mergeCell ref="A73:A74"/>
    <mergeCell ref="A75:A76"/>
    <mergeCell ref="F75:F76"/>
    <mergeCell ref="A77:A78"/>
    <mergeCell ref="F77:F78"/>
    <mergeCell ref="A79:A80"/>
    <mergeCell ref="A81:A82"/>
    <mergeCell ref="F81:F82"/>
    <mergeCell ref="A83:A84"/>
    <mergeCell ref="F83:F84"/>
    <mergeCell ref="A85:A86"/>
    <mergeCell ref="F85:F86"/>
    <mergeCell ref="A87:A88"/>
    <mergeCell ref="A89:A90"/>
    <mergeCell ref="F89:F90"/>
    <mergeCell ref="A91:A92"/>
    <mergeCell ref="F91:F92"/>
    <mergeCell ref="A93:A94"/>
    <mergeCell ref="F93:F94"/>
    <mergeCell ref="A95:A96"/>
    <mergeCell ref="F95:F96"/>
    <mergeCell ref="A97:A98"/>
    <mergeCell ref="A99:A100"/>
    <mergeCell ref="F99:F100"/>
    <mergeCell ref="A101:A102"/>
    <mergeCell ref="F101:F102"/>
    <mergeCell ref="A103:A104"/>
    <mergeCell ref="F103:F104"/>
    <mergeCell ref="A105:A106"/>
    <mergeCell ref="A107:A108"/>
    <mergeCell ref="F107:F108"/>
    <mergeCell ref="A109:A110"/>
    <mergeCell ref="F109:F110"/>
    <mergeCell ref="A111:A112"/>
    <mergeCell ref="F111:F112"/>
    <mergeCell ref="A113:A114"/>
    <mergeCell ref="F113:F114"/>
    <mergeCell ref="A115:A116"/>
    <mergeCell ref="A117:A118"/>
    <mergeCell ref="F117:F118"/>
    <mergeCell ref="A119:A120"/>
    <mergeCell ref="A121:A122"/>
    <mergeCell ref="F121:F122"/>
    <mergeCell ref="A123:A124"/>
    <mergeCell ref="F123:F124"/>
  </mergeCells>
  <phoneticPr fontId="15"/>
  <pageMargins left="0.78740157480314965" right="0" top="0.59055118110236227" bottom="0" header="0.19685039370078741" footer="0.19685039370078741"/>
  <pageSetup paperSize="9" fitToWidth="1" fitToHeight="1" pageOrder="overThenDown" orientation="portrait" usePrinterDefaults="1" r:id="rId1"/>
  <rowBreaks count="1" manualBreakCount="1">
    <brk id="63" max="5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F126"/>
  <sheetViews>
    <sheetView showGridLines="0" view="pageBreakPreview" topLeftCell="A91" zoomScaleSheetLayoutView="100" workbookViewId="0">
      <selection activeCell="AD45" sqref="AD45"/>
    </sheetView>
  </sheetViews>
  <sheetFormatPr defaultRowHeight="13.5"/>
  <cols>
    <col min="1" max="1" width="20.625" style="34" customWidth="1"/>
    <col min="2" max="2" width="11.625" style="34" customWidth="1"/>
    <col min="3" max="5" width="14.625" style="34" customWidth="1"/>
    <col min="6" max="6" width="14.875" style="34" customWidth="1"/>
    <col min="7" max="16384" width="9" style="34" customWidth="1"/>
  </cols>
  <sheetData>
    <row r="1" spans="1:6" ht="19.5" customHeight="1">
      <c r="A1" s="103" t="s">
        <v>55</v>
      </c>
      <c r="B1" s="103"/>
      <c r="C1" s="103"/>
      <c r="D1" s="103"/>
      <c r="E1" s="103"/>
      <c r="F1" s="103"/>
    </row>
    <row r="2" spans="1:6" ht="13.7" customHeight="1">
      <c r="A2" s="34" t="s">
        <v>85</v>
      </c>
    </row>
    <row r="3" spans="1:6" ht="13.7" customHeight="1">
      <c r="A3" s="34" t="s">
        <v>62</v>
      </c>
    </row>
    <row r="4" spans="1:6" ht="13.7" customHeight="1">
      <c r="A4" s="34" t="s">
        <v>40</v>
      </c>
    </row>
    <row r="5" spans="1:6" ht="14.25">
      <c r="A5" s="34" t="s">
        <v>199</v>
      </c>
    </row>
    <row r="6" spans="1:6" ht="18" customHeight="1">
      <c r="A6" s="104"/>
      <c r="B6" s="113"/>
      <c r="C6" s="125" t="s">
        <v>302</v>
      </c>
      <c r="D6" s="131"/>
      <c r="E6" s="140"/>
      <c r="F6" s="141"/>
    </row>
    <row r="7" spans="1:6" ht="18" customHeight="1">
      <c r="A7" s="105" t="s">
        <v>63</v>
      </c>
      <c r="B7" s="114" t="s">
        <v>67</v>
      </c>
      <c r="C7" s="114" t="s">
        <v>72</v>
      </c>
      <c r="D7" s="114" t="s">
        <v>48</v>
      </c>
      <c r="E7" s="114" t="s">
        <v>44</v>
      </c>
      <c r="F7" s="142" t="s">
        <v>7</v>
      </c>
    </row>
    <row r="8" spans="1:6" ht="12.95" customHeight="1">
      <c r="A8" s="106" t="s">
        <v>303</v>
      </c>
      <c r="B8" s="115"/>
      <c r="C8" s="122"/>
      <c r="D8" s="132"/>
      <c r="E8" s="115"/>
      <c r="F8" s="143" t="s">
        <v>192</v>
      </c>
    </row>
    <row r="9" spans="1:6" ht="12.95" customHeight="1">
      <c r="A9" s="107"/>
      <c r="B9" s="116" t="s">
        <v>59</v>
      </c>
      <c r="C9" s="118">
        <v>0.3</v>
      </c>
      <c r="D9" s="133" t="s">
        <v>59</v>
      </c>
      <c r="E9" s="116" t="s">
        <v>59</v>
      </c>
      <c r="F9" s="144"/>
    </row>
    <row r="10" spans="1:6" ht="12.95" customHeight="1">
      <c r="A10" s="108" t="s">
        <v>137</v>
      </c>
      <c r="B10" s="117"/>
      <c r="C10" s="122"/>
      <c r="D10" s="134"/>
      <c r="E10" s="122"/>
      <c r="F10" s="145"/>
    </row>
    <row r="11" spans="1:6" ht="12.95" customHeight="1">
      <c r="A11" s="109"/>
      <c r="B11" s="118">
        <v>5.5</v>
      </c>
      <c r="C11" s="118">
        <v>0.3</v>
      </c>
      <c r="D11" s="135">
        <f>ROUND((C9+C11)/2,3)</f>
        <v>0.3</v>
      </c>
      <c r="E11" s="118">
        <f>ROUND(B11*D11,1)</f>
        <v>1.7</v>
      </c>
      <c r="F11" s="144"/>
    </row>
    <row r="12" spans="1:6" ht="12.95" customHeight="1">
      <c r="A12" s="108" t="s">
        <v>139</v>
      </c>
      <c r="B12" s="117"/>
      <c r="C12" s="122"/>
      <c r="D12" s="134"/>
      <c r="E12" s="122"/>
      <c r="F12" s="145"/>
    </row>
    <row r="13" spans="1:6" ht="12.95" customHeight="1">
      <c r="A13" s="109"/>
      <c r="B13" s="118">
        <v>2.2000000000000002</v>
      </c>
      <c r="C13" s="118">
        <v>0.2</v>
      </c>
      <c r="D13" s="135">
        <f>ROUND((C11+C13)/2,3)</f>
        <v>0.25</v>
      </c>
      <c r="E13" s="118">
        <f>ROUND(B13*D13,1)</f>
        <v>0.6</v>
      </c>
      <c r="F13" s="144"/>
    </row>
    <row r="14" spans="1:6" ht="12.95" customHeight="1">
      <c r="A14" s="108" t="s">
        <v>141</v>
      </c>
      <c r="B14" s="117"/>
      <c r="C14" s="122"/>
      <c r="D14" s="134"/>
      <c r="E14" s="122"/>
      <c r="F14" s="146"/>
    </row>
    <row r="15" spans="1:6" ht="12.95" customHeight="1">
      <c r="A15" s="109"/>
      <c r="B15" s="118">
        <v>1.2</v>
      </c>
      <c r="C15" s="118">
        <v>0.2</v>
      </c>
      <c r="D15" s="135">
        <f>ROUND((C13+C15)/2,3)</f>
        <v>0.2</v>
      </c>
      <c r="E15" s="118">
        <f>ROUND(B15*D15,1)</f>
        <v>0.2</v>
      </c>
      <c r="F15" s="147"/>
    </row>
    <row r="16" spans="1:6" ht="12.95" customHeight="1">
      <c r="A16" s="108" t="s">
        <v>142</v>
      </c>
      <c r="B16" s="117"/>
      <c r="C16" s="122"/>
      <c r="D16" s="134"/>
      <c r="E16" s="122"/>
      <c r="F16" s="145"/>
    </row>
    <row r="17" spans="1:6" ht="12.95" customHeight="1">
      <c r="A17" s="109"/>
      <c r="B17" s="118">
        <v>11.3</v>
      </c>
      <c r="C17" s="118">
        <v>0.4</v>
      </c>
      <c r="D17" s="135">
        <f>ROUND((C15+C17)/2,3)</f>
        <v>0.3</v>
      </c>
      <c r="E17" s="118">
        <f>ROUND(B17*D17,1)</f>
        <v>3.4</v>
      </c>
      <c r="F17" s="144"/>
    </row>
    <row r="18" spans="1:6" ht="12.95" customHeight="1">
      <c r="A18" s="108" t="s">
        <v>304</v>
      </c>
      <c r="B18" s="117"/>
      <c r="C18" s="122"/>
      <c r="D18" s="134"/>
      <c r="E18" s="122"/>
      <c r="F18" s="145" t="s">
        <v>307</v>
      </c>
    </row>
    <row r="19" spans="1:6" ht="12.95" customHeight="1">
      <c r="A19" s="109"/>
      <c r="B19" s="118">
        <v>8.3000000000000007</v>
      </c>
      <c r="C19" s="118">
        <v>0.4</v>
      </c>
      <c r="D19" s="135">
        <f>ROUND((C17+C19)/2,3)</f>
        <v>0.4</v>
      </c>
      <c r="E19" s="118">
        <f>ROUND(B19*D19,1)</f>
        <v>3.3</v>
      </c>
      <c r="F19" s="144"/>
    </row>
    <row r="20" spans="1:6" ht="14.1" customHeight="1">
      <c r="A20" s="108"/>
      <c r="B20" s="117"/>
      <c r="C20" s="122"/>
      <c r="D20" s="134"/>
      <c r="E20" s="122"/>
      <c r="F20" s="146"/>
    </row>
    <row r="21" spans="1:6" ht="13.5" customHeight="1">
      <c r="A21" s="109"/>
      <c r="B21" s="118"/>
      <c r="C21" s="118"/>
      <c r="D21" s="135"/>
      <c r="E21" s="118"/>
      <c r="F21" s="147"/>
    </row>
    <row r="22" spans="1:6" ht="12.95" customHeight="1">
      <c r="A22" s="108" t="s">
        <v>305</v>
      </c>
      <c r="B22" s="115"/>
      <c r="C22" s="122"/>
      <c r="D22" s="132"/>
      <c r="E22" s="115"/>
      <c r="F22" s="145" t="s">
        <v>166</v>
      </c>
    </row>
    <row r="23" spans="1:6" ht="12.95" customHeight="1">
      <c r="A23" s="109"/>
      <c r="B23" s="116" t="s">
        <v>59</v>
      </c>
      <c r="C23" s="118">
        <v>0</v>
      </c>
      <c r="D23" s="133" t="s">
        <v>59</v>
      </c>
      <c r="E23" s="116" t="s">
        <v>59</v>
      </c>
      <c r="F23" s="144"/>
    </row>
    <row r="24" spans="1:6" ht="12.95" customHeight="1">
      <c r="A24" s="108" t="s">
        <v>150</v>
      </c>
      <c r="B24" s="117"/>
      <c r="C24" s="122"/>
      <c r="D24" s="134"/>
      <c r="E24" s="122"/>
      <c r="F24" s="145"/>
    </row>
    <row r="25" spans="1:6" ht="12.95" customHeight="1">
      <c r="A25" s="109"/>
      <c r="B25" s="118">
        <v>14.8</v>
      </c>
      <c r="C25" s="118">
        <v>0</v>
      </c>
      <c r="D25" s="135">
        <f>ROUND((C23+C25)/2,3)</f>
        <v>0</v>
      </c>
      <c r="E25" s="118">
        <f>ROUND(B25*D25,1)</f>
        <v>0</v>
      </c>
      <c r="F25" s="144"/>
    </row>
    <row r="26" spans="1:6" ht="12.95" customHeight="1">
      <c r="A26" s="108" t="s">
        <v>151</v>
      </c>
      <c r="B26" s="117"/>
      <c r="C26" s="122"/>
      <c r="D26" s="134"/>
      <c r="E26" s="122"/>
      <c r="F26" s="146"/>
    </row>
    <row r="27" spans="1:6" ht="12.95" customHeight="1">
      <c r="A27" s="109"/>
      <c r="B27" s="118">
        <v>4.3</v>
      </c>
      <c r="C27" s="118">
        <v>0.2</v>
      </c>
      <c r="D27" s="135">
        <f>ROUND((C25+C27)/2,3)</f>
        <v>0.1</v>
      </c>
      <c r="E27" s="118">
        <f>ROUND(B27*D27,1)</f>
        <v>0.4</v>
      </c>
      <c r="F27" s="147"/>
    </row>
    <row r="28" spans="1:6" ht="12.95" customHeight="1">
      <c r="A28" s="108" t="s">
        <v>306</v>
      </c>
      <c r="B28" s="117"/>
      <c r="C28" s="122"/>
      <c r="D28" s="134"/>
      <c r="E28" s="122"/>
      <c r="F28" s="145" t="s">
        <v>283</v>
      </c>
    </row>
    <row r="29" spans="1:6" ht="12.95" customHeight="1">
      <c r="A29" s="109"/>
      <c r="B29" s="118">
        <v>0.9</v>
      </c>
      <c r="C29" s="118">
        <v>0.2</v>
      </c>
      <c r="D29" s="135">
        <f>ROUND((C27+C29)/2,3)</f>
        <v>0.2</v>
      </c>
      <c r="E29" s="118">
        <f>ROUND(B29*D29,1)</f>
        <v>0.2</v>
      </c>
      <c r="F29" s="144"/>
    </row>
    <row r="30" spans="1:6" ht="12.95" customHeight="1">
      <c r="A30" s="108"/>
      <c r="B30" s="117"/>
      <c r="C30" s="122"/>
      <c r="D30" s="134"/>
      <c r="E30" s="122"/>
      <c r="F30" s="145"/>
    </row>
    <row r="31" spans="1:6" ht="12.95" customHeight="1">
      <c r="A31" s="109"/>
      <c r="B31" s="118"/>
      <c r="C31" s="118"/>
      <c r="D31" s="135"/>
      <c r="E31" s="118"/>
      <c r="F31" s="144"/>
    </row>
    <row r="32" spans="1:6" ht="12.95" customHeight="1">
      <c r="A32" s="108"/>
      <c r="B32" s="117"/>
      <c r="C32" s="122"/>
      <c r="D32" s="134"/>
      <c r="E32" s="122"/>
      <c r="F32" s="148"/>
    </row>
    <row r="33" spans="1:6" ht="12.95" customHeight="1">
      <c r="A33" s="109"/>
      <c r="B33" s="118"/>
      <c r="C33" s="118"/>
      <c r="D33" s="135"/>
      <c r="E33" s="118"/>
      <c r="F33" s="144"/>
    </row>
    <row r="34" spans="1:6" ht="12.95" customHeight="1">
      <c r="A34" s="108"/>
      <c r="B34" s="117"/>
      <c r="C34" s="122"/>
      <c r="D34" s="136"/>
      <c r="E34" s="122"/>
      <c r="F34" s="145"/>
    </row>
    <row r="35" spans="1:6" ht="12.95" customHeight="1">
      <c r="A35" s="109"/>
      <c r="B35" s="118"/>
      <c r="C35" s="118"/>
      <c r="D35" s="137"/>
      <c r="E35" s="118"/>
      <c r="F35" s="144"/>
    </row>
    <row r="36" spans="1:6" ht="12.75" customHeight="1">
      <c r="A36" s="108"/>
      <c r="B36" s="117"/>
      <c r="C36" s="122"/>
      <c r="D36" s="136"/>
      <c r="E36" s="122"/>
      <c r="F36" s="145"/>
    </row>
    <row r="37" spans="1:6" ht="12.95" customHeight="1">
      <c r="A37" s="109"/>
      <c r="B37" s="118"/>
      <c r="C37" s="118"/>
      <c r="D37" s="137"/>
      <c r="E37" s="118"/>
      <c r="F37" s="144"/>
    </row>
    <row r="38" spans="1:6" ht="12.95" customHeight="1">
      <c r="A38" s="108"/>
      <c r="B38" s="115"/>
      <c r="C38" s="122"/>
      <c r="D38" s="132"/>
      <c r="E38" s="115"/>
      <c r="F38" s="149"/>
    </row>
    <row r="39" spans="1:6" ht="12.95" customHeight="1">
      <c r="A39" s="109"/>
      <c r="B39" s="116"/>
      <c r="C39" s="118"/>
      <c r="D39" s="133"/>
      <c r="E39" s="116"/>
      <c r="F39" s="150"/>
    </row>
    <row r="40" spans="1:6" ht="12.95" customHeight="1">
      <c r="A40" s="108"/>
      <c r="B40" s="117"/>
      <c r="C40" s="122"/>
      <c r="D40" s="134"/>
      <c r="E40" s="122"/>
      <c r="F40" s="145"/>
    </row>
    <row r="41" spans="1:6" ht="12.95" customHeight="1">
      <c r="A41" s="109"/>
      <c r="B41" s="118"/>
      <c r="C41" s="118"/>
      <c r="D41" s="135"/>
      <c r="E41" s="118"/>
      <c r="F41" s="144"/>
    </row>
    <row r="42" spans="1:6" ht="12.95" customHeight="1">
      <c r="A42" s="108"/>
      <c r="B42" s="117"/>
      <c r="C42" s="122"/>
      <c r="D42" s="136"/>
      <c r="E42" s="122"/>
      <c r="F42" s="145"/>
    </row>
    <row r="43" spans="1:6" ht="12.95" customHeight="1">
      <c r="A43" s="109"/>
      <c r="B43" s="118"/>
      <c r="C43" s="118"/>
      <c r="D43" s="137"/>
      <c r="E43" s="126"/>
      <c r="F43" s="144"/>
    </row>
    <row r="44" spans="1:6" ht="12.95" customHeight="1">
      <c r="A44" s="108"/>
      <c r="B44" s="117"/>
      <c r="C44" s="122"/>
      <c r="D44" s="136"/>
      <c r="E44" s="122"/>
      <c r="F44" s="145"/>
    </row>
    <row r="45" spans="1:6" ht="12.95" customHeight="1">
      <c r="A45" s="109"/>
      <c r="B45" s="118"/>
      <c r="C45" s="118"/>
      <c r="D45" s="137"/>
      <c r="E45" s="126"/>
      <c r="F45" s="144"/>
    </row>
    <row r="46" spans="1:6" ht="12.95" customHeight="1">
      <c r="A46" s="108"/>
      <c r="B46" s="117"/>
      <c r="C46" s="115"/>
      <c r="D46" s="136"/>
      <c r="E46" s="122"/>
      <c r="F46" s="146"/>
    </row>
    <row r="47" spans="1:6" ht="12.95" customHeight="1">
      <c r="A47" s="109"/>
      <c r="B47" s="118"/>
      <c r="C47" s="126"/>
      <c r="D47" s="137"/>
      <c r="E47" s="126"/>
      <c r="F47" s="147"/>
    </row>
    <row r="48" spans="1:6" ht="12.95" customHeight="1">
      <c r="A48" s="108"/>
      <c r="B48" s="117"/>
      <c r="C48" s="115"/>
      <c r="D48" s="136"/>
      <c r="E48" s="122"/>
      <c r="F48" s="145"/>
    </row>
    <row r="49" spans="1:6" ht="12.95" customHeight="1">
      <c r="A49" s="109"/>
      <c r="B49" s="118"/>
      <c r="C49" s="126"/>
      <c r="D49" s="137"/>
      <c r="E49" s="126"/>
      <c r="F49" s="144"/>
    </row>
    <row r="50" spans="1:6" ht="12.95" customHeight="1">
      <c r="A50" s="108"/>
      <c r="B50" s="119"/>
      <c r="C50" s="115"/>
      <c r="D50" s="136"/>
      <c r="E50" s="122"/>
      <c r="F50" s="145"/>
    </row>
    <row r="51" spans="1:6" ht="12.95" customHeight="1">
      <c r="A51" s="109"/>
      <c r="B51" s="118"/>
      <c r="C51" s="126"/>
      <c r="D51" s="137"/>
      <c r="E51" s="126"/>
      <c r="F51" s="144"/>
    </row>
    <row r="52" spans="1:6" ht="12.95" customHeight="1">
      <c r="A52" s="108"/>
      <c r="B52" s="119"/>
      <c r="C52" s="115"/>
      <c r="D52" s="136"/>
      <c r="E52" s="122"/>
      <c r="F52" s="145"/>
    </row>
    <row r="53" spans="1:6" ht="12.95" customHeight="1">
      <c r="A53" s="109"/>
      <c r="B53" s="118"/>
      <c r="C53" s="126"/>
      <c r="D53" s="137"/>
      <c r="E53" s="126"/>
      <c r="F53" s="144"/>
    </row>
    <row r="54" spans="1:6" ht="12.95" customHeight="1">
      <c r="A54" s="108"/>
      <c r="B54" s="117"/>
      <c r="C54" s="115"/>
      <c r="D54" s="136"/>
      <c r="E54" s="122"/>
      <c r="F54" s="146"/>
    </row>
    <row r="55" spans="1:6" ht="12.95" customHeight="1">
      <c r="A55" s="109"/>
      <c r="B55" s="118"/>
      <c r="C55" s="126"/>
      <c r="D55" s="137"/>
      <c r="E55" s="126"/>
      <c r="F55" s="147"/>
    </row>
    <row r="56" spans="1:6" ht="12.95" customHeight="1">
      <c r="A56" s="108"/>
      <c r="B56" s="119"/>
      <c r="C56" s="115"/>
      <c r="D56" s="136"/>
      <c r="E56" s="122"/>
      <c r="F56" s="145"/>
    </row>
    <row r="57" spans="1:6" ht="12.75" customHeight="1">
      <c r="A57" s="109"/>
      <c r="B57" s="118"/>
      <c r="C57" s="126"/>
      <c r="D57" s="137"/>
      <c r="E57" s="126"/>
      <c r="F57" s="144"/>
    </row>
    <row r="58" spans="1:6" ht="12.75" customHeight="1">
      <c r="A58" s="107"/>
      <c r="B58" s="119"/>
      <c r="C58" s="115"/>
      <c r="D58" s="132"/>
      <c r="E58" s="115"/>
      <c r="F58" s="148"/>
    </row>
    <row r="59" spans="1:6" ht="12.75" customHeight="1">
      <c r="A59" s="107"/>
      <c r="B59" s="119"/>
      <c r="C59" s="115"/>
      <c r="D59" s="132"/>
      <c r="E59" s="115"/>
      <c r="F59" s="148"/>
    </row>
    <row r="60" spans="1:6" ht="12.95" customHeight="1">
      <c r="A60" s="108"/>
      <c r="B60" s="120"/>
      <c r="C60" s="127"/>
      <c r="D60" s="127"/>
      <c r="E60" s="127"/>
      <c r="F60" s="145"/>
    </row>
    <row r="61" spans="1:6" ht="12.95" customHeight="1">
      <c r="A61" s="110"/>
      <c r="B61" s="121"/>
      <c r="C61" s="128"/>
      <c r="D61" s="138"/>
      <c r="E61" s="128"/>
      <c r="F61" s="151"/>
    </row>
    <row r="62" spans="1:6" ht="14.1" customHeight="1">
      <c r="A62" s="111"/>
      <c r="B62" s="122"/>
      <c r="C62" s="129"/>
      <c r="D62" s="139"/>
      <c r="E62" s="122"/>
      <c r="F62" s="152"/>
    </row>
    <row r="63" spans="1:6" ht="14.1" customHeight="1">
      <c r="A63" s="112" t="s">
        <v>74</v>
      </c>
      <c r="B63" s="121">
        <f>ROUND(B11+B13+B17+B19+B33+B25+B29+B31+B35+B37+B41+B43+B45+B49+B23+B51+B53+B57+B27+B39+B47+B55+B61+B15+B59+B21,1)</f>
        <v>48.5</v>
      </c>
      <c r="C63" s="130"/>
      <c r="D63" s="130"/>
      <c r="E63" s="121">
        <f>ROUND(E11+E13+E17+E19+E33+E25+E29+E31+E35+E37+E41+E43+E45+E49+E23+E51+E53+E57+E27+E39+E47+E55+E61+E15+E59+E21,1)</f>
        <v>9.8000000000000007</v>
      </c>
      <c r="F63" s="153"/>
    </row>
    <row r="64" spans="1:6" ht="19.5" customHeight="1">
      <c r="A64" s="103" t="s">
        <v>55</v>
      </c>
      <c r="B64" s="103"/>
      <c r="C64" s="103"/>
      <c r="D64" s="103"/>
      <c r="E64" s="103"/>
      <c r="F64" s="103"/>
    </row>
    <row r="65" spans="1:6" ht="13.7" customHeight="1">
      <c r="A65" s="34" t="s">
        <v>152</v>
      </c>
    </row>
    <row r="66" spans="1:6" ht="13.7" customHeight="1">
      <c r="A66" s="34" t="s">
        <v>62</v>
      </c>
    </row>
    <row r="67" spans="1:6" ht="13.7" customHeight="1">
      <c r="A67" s="34" t="s">
        <v>40</v>
      </c>
    </row>
    <row r="68" spans="1:6" ht="14.25">
      <c r="A68" s="34" t="s">
        <v>199</v>
      </c>
    </row>
    <row r="69" spans="1:6" ht="18" customHeight="1">
      <c r="A69" s="104"/>
      <c r="B69" s="113"/>
      <c r="C69" s="125" t="s">
        <v>157</v>
      </c>
      <c r="D69" s="131"/>
      <c r="E69" s="140"/>
      <c r="F69" s="141"/>
    </row>
    <row r="70" spans="1:6" ht="18" customHeight="1">
      <c r="A70" s="105" t="s">
        <v>63</v>
      </c>
      <c r="B70" s="114" t="s">
        <v>67</v>
      </c>
      <c r="C70" s="114" t="s">
        <v>72</v>
      </c>
      <c r="D70" s="114" t="s">
        <v>48</v>
      </c>
      <c r="E70" s="114" t="s">
        <v>44</v>
      </c>
      <c r="F70" s="142" t="s">
        <v>7</v>
      </c>
    </row>
    <row r="71" spans="1:6" ht="12.95" customHeight="1">
      <c r="A71" s="108" t="s">
        <v>308</v>
      </c>
      <c r="B71" s="115"/>
      <c r="C71" s="122"/>
      <c r="D71" s="132"/>
      <c r="E71" s="115"/>
      <c r="F71" s="145" t="s">
        <v>309</v>
      </c>
    </row>
    <row r="72" spans="1:6" ht="12.95" customHeight="1">
      <c r="A72" s="109"/>
      <c r="B72" s="116" t="s">
        <v>59</v>
      </c>
      <c r="C72" s="118">
        <v>0.3</v>
      </c>
      <c r="D72" s="133" t="s">
        <v>59</v>
      </c>
      <c r="E72" s="116" t="s">
        <v>59</v>
      </c>
      <c r="F72" s="144"/>
    </row>
    <row r="73" spans="1:6" ht="12.95" customHeight="1">
      <c r="A73" s="108" t="s">
        <v>107</v>
      </c>
      <c r="B73" s="117"/>
      <c r="C73" s="122"/>
      <c r="D73" s="134"/>
      <c r="E73" s="122"/>
      <c r="F73" s="146"/>
    </row>
    <row r="74" spans="1:6" ht="12.95" customHeight="1">
      <c r="A74" s="109"/>
      <c r="B74" s="118">
        <v>11.9</v>
      </c>
      <c r="C74" s="118">
        <v>0.3</v>
      </c>
      <c r="D74" s="135">
        <f>ROUND((C72+C74)/2,3)</f>
        <v>0.3</v>
      </c>
      <c r="E74" s="118">
        <f>ROUND(B74*D74,1)</f>
        <v>3.6</v>
      </c>
      <c r="F74" s="147"/>
    </row>
    <row r="75" spans="1:6" ht="12.95" customHeight="1">
      <c r="A75" s="108" t="s">
        <v>168</v>
      </c>
      <c r="B75" s="117"/>
      <c r="C75" s="122"/>
      <c r="D75" s="134"/>
      <c r="E75" s="122"/>
      <c r="F75" s="145"/>
    </row>
    <row r="76" spans="1:6" ht="12.95" customHeight="1">
      <c r="A76" s="109"/>
      <c r="B76" s="118">
        <v>5.6</v>
      </c>
      <c r="C76" s="118">
        <v>0.3</v>
      </c>
      <c r="D76" s="135">
        <f>ROUND((C74+C76)/2,3)</f>
        <v>0.3</v>
      </c>
      <c r="E76" s="118">
        <f>ROUND(B76*D76,1)</f>
        <v>1.7</v>
      </c>
      <c r="F76" s="144"/>
    </row>
    <row r="77" spans="1:6" ht="12.95" customHeight="1">
      <c r="A77" s="108" t="s">
        <v>170</v>
      </c>
      <c r="B77" s="117"/>
      <c r="C77" s="122"/>
      <c r="D77" s="134"/>
      <c r="E77" s="122"/>
      <c r="F77" s="145"/>
    </row>
    <row r="78" spans="1:6" ht="12.95" customHeight="1">
      <c r="A78" s="109"/>
      <c r="B78" s="118">
        <v>14.4</v>
      </c>
      <c r="C78" s="118">
        <v>0.3</v>
      </c>
      <c r="D78" s="135">
        <f>ROUND((C76+C78)/2,3)</f>
        <v>0.3</v>
      </c>
      <c r="E78" s="118">
        <f>ROUND(B78*D78,1)</f>
        <v>4.3</v>
      </c>
      <c r="F78" s="144"/>
    </row>
    <row r="79" spans="1:6" ht="14.1" customHeight="1">
      <c r="A79" s="108" t="s">
        <v>171</v>
      </c>
      <c r="B79" s="117"/>
      <c r="C79" s="122"/>
      <c r="D79" s="134"/>
      <c r="E79" s="122"/>
      <c r="F79" s="146"/>
    </row>
    <row r="80" spans="1:6" ht="14.1" customHeight="1">
      <c r="A80" s="109"/>
      <c r="B80" s="118">
        <v>2.6</v>
      </c>
      <c r="C80" s="118">
        <v>0.3</v>
      </c>
      <c r="D80" s="135">
        <f>ROUND((C78+C80)/2,3)</f>
        <v>0.3</v>
      </c>
      <c r="E80" s="118">
        <f>ROUND(B80*D80,1)</f>
        <v>0.8</v>
      </c>
      <c r="F80" s="147"/>
    </row>
    <row r="81" spans="1:6" ht="12.95" customHeight="1">
      <c r="A81" s="108" t="s">
        <v>172</v>
      </c>
      <c r="B81" s="117"/>
      <c r="C81" s="122"/>
      <c r="D81" s="134"/>
      <c r="E81" s="122"/>
      <c r="F81" s="145"/>
    </row>
    <row r="82" spans="1:6" ht="12.95" customHeight="1">
      <c r="A82" s="109"/>
      <c r="B82" s="118">
        <v>16</v>
      </c>
      <c r="C82" s="118">
        <v>0.3</v>
      </c>
      <c r="D82" s="135">
        <f>ROUND((C80+C82)/2,3)</f>
        <v>0.3</v>
      </c>
      <c r="E82" s="118">
        <f>ROUND(B82*D82,1)</f>
        <v>4.8</v>
      </c>
      <c r="F82" s="144"/>
    </row>
    <row r="83" spans="1:6" ht="12.95" customHeight="1">
      <c r="A83" s="108" t="s">
        <v>173</v>
      </c>
      <c r="B83" s="117"/>
      <c r="C83" s="122"/>
      <c r="D83" s="134"/>
      <c r="E83" s="122"/>
      <c r="F83" s="145"/>
    </row>
    <row r="84" spans="1:6" ht="12.95" customHeight="1">
      <c r="A84" s="109"/>
      <c r="B84" s="118">
        <v>8</v>
      </c>
      <c r="C84" s="118">
        <v>0.2</v>
      </c>
      <c r="D84" s="135">
        <f>ROUND((C82+C84)/2,3)</f>
        <v>0.25</v>
      </c>
      <c r="E84" s="118">
        <f>ROUND(B84*D84,1)</f>
        <v>2</v>
      </c>
      <c r="F84" s="144"/>
    </row>
    <row r="85" spans="1:6" ht="12.95" customHeight="1">
      <c r="A85" s="108" t="s">
        <v>188</v>
      </c>
      <c r="B85" s="117"/>
      <c r="C85" s="122"/>
      <c r="D85" s="134"/>
      <c r="E85" s="122"/>
      <c r="F85" s="145"/>
    </row>
    <row r="86" spans="1:6" ht="12.95" customHeight="1">
      <c r="A86" s="109"/>
      <c r="B86" s="118">
        <v>10.6</v>
      </c>
      <c r="C86" s="118">
        <v>0.3</v>
      </c>
      <c r="D86" s="135">
        <f>ROUND((C84+C86)/2,3)</f>
        <v>0.25</v>
      </c>
      <c r="E86" s="118">
        <f>ROUND(B86*D86,1)</f>
        <v>2.7</v>
      </c>
      <c r="F86" s="144"/>
    </row>
    <row r="87" spans="1:6" ht="12.95" customHeight="1">
      <c r="A87" s="108" t="s">
        <v>175</v>
      </c>
      <c r="B87" s="117"/>
      <c r="C87" s="122"/>
      <c r="D87" s="134"/>
      <c r="E87" s="122"/>
      <c r="F87" s="146"/>
    </row>
    <row r="88" spans="1:6" ht="12.95" customHeight="1">
      <c r="A88" s="109"/>
      <c r="B88" s="118">
        <v>13.4</v>
      </c>
      <c r="C88" s="118">
        <v>0.3</v>
      </c>
      <c r="D88" s="135">
        <f>ROUND((C86+C88)/2,3)</f>
        <v>0.3</v>
      </c>
      <c r="E88" s="118">
        <f>ROUND(B88*D88,1)</f>
        <v>4</v>
      </c>
      <c r="F88" s="147"/>
    </row>
    <row r="89" spans="1:6" ht="12.95" customHeight="1">
      <c r="A89" s="108" t="s">
        <v>189</v>
      </c>
      <c r="B89" s="117"/>
      <c r="C89" s="122"/>
      <c r="D89" s="134"/>
      <c r="E89" s="122"/>
      <c r="F89" s="145"/>
    </row>
    <row r="90" spans="1:6" ht="12.95" customHeight="1">
      <c r="A90" s="109"/>
      <c r="B90" s="118">
        <v>5.5</v>
      </c>
      <c r="C90" s="118">
        <v>0.2</v>
      </c>
      <c r="D90" s="135">
        <f>ROUND((C88+C90)/2,3)</f>
        <v>0.25</v>
      </c>
      <c r="E90" s="118">
        <f>ROUND(B90*D90,1)</f>
        <v>1.4</v>
      </c>
      <c r="F90" s="144"/>
    </row>
    <row r="91" spans="1:6" ht="12.95" customHeight="1">
      <c r="A91" s="108" t="s">
        <v>176</v>
      </c>
      <c r="B91" s="117"/>
      <c r="C91" s="122"/>
      <c r="D91" s="134"/>
      <c r="E91" s="122"/>
      <c r="F91" s="145"/>
    </row>
    <row r="92" spans="1:6" ht="12.95" customHeight="1">
      <c r="A92" s="109"/>
      <c r="B92" s="118">
        <v>12.4</v>
      </c>
      <c r="C92" s="118">
        <v>0.2</v>
      </c>
      <c r="D92" s="135">
        <f>ROUND((C90+C92)/2,3)</f>
        <v>0.2</v>
      </c>
      <c r="E92" s="118">
        <f>ROUND(B92*D92,1)</f>
        <v>2.5</v>
      </c>
      <c r="F92" s="144"/>
    </row>
    <row r="93" spans="1:6" ht="12.95" customHeight="1">
      <c r="A93" s="108" t="s">
        <v>177</v>
      </c>
      <c r="B93" s="117"/>
      <c r="C93" s="122"/>
      <c r="D93" s="134"/>
      <c r="E93" s="122"/>
      <c r="F93" s="145"/>
    </row>
    <row r="94" spans="1:6" ht="12.95" customHeight="1">
      <c r="A94" s="109"/>
      <c r="B94" s="118">
        <v>7.2</v>
      </c>
      <c r="C94" s="118">
        <v>0.2</v>
      </c>
      <c r="D94" s="135">
        <f>ROUND((C92+C94)/2,3)</f>
        <v>0.2</v>
      </c>
      <c r="E94" s="118">
        <f>ROUND(B94*D94,1)</f>
        <v>1.4</v>
      </c>
      <c r="F94" s="144"/>
    </row>
    <row r="95" spans="1:6" ht="12.75" customHeight="1">
      <c r="A95" s="108" t="s">
        <v>180</v>
      </c>
      <c r="B95" s="117"/>
      <c r="C95" s="122"/>
      <c r="D95" s="134"/>
      <c r="E95" s="122"/>
      <c r="F95" s="145"/>
    </row>
    <row r="96" spans="1:6" ht="12.95" customHeight="1">
      <c r="A96" s="109"/>
      <c r="B96" s="118">
        <v>18.899999999999999</v>
      </c>
      <c r="C96" s="118">
        <v>0.3</v>
      </c>
      <c r="D96" s="135">
        <f>ROUND((C94+C96)/2,3)</f>
        <v>0.25</v>
      </c>
      <c r="E96" s="118">
        <f>ROUND(B96*D96,1)</f>
        <v>4.7</v>
      </c>
      <c r="F96" s="144"/>
    </row>
    <row r="97" spans="1:6" ht="12.95" customHeight="1">
      <c r="A97" s="108" t="s">
        <v>190</v>
      </c>
      <c r="B97" s="117"/>
      <c r="C97" s="122"/>
      <c r="D97" s="134"/>
      <c r="E97" s="122"/>
      <c r="F97" s="146"/>
    </row>
    <row r="98" spans="1:6" ht="12.95" customHeight="1">
      <c r="A98" s="109"/>
      <c r="B98" s="118">
        <v>4.9000000000000004</v>
      </c>
      <c r="C98" s="118">
        <v>0.3</v>
      </c>
      <c r="D98" s="135">
        <f>ROUND((C96+C98)/2,3)</f>
        <v>0.3</v>
      </c>
      <c r="E98" s="118">
        <f>ROUND(B98*D98,1)</f>
        <v>1.5</v>
      </c>
      <c r="F98" s="147"/>
    </row>
    <row r="99" spans="1:6" ht="12.95" customHeight="1">
      <c r="A99" s="108" t="s">
        <v>100</v>
      </c>
      <c r="B99" s="117"/>
      <c r="C99" s="122"/>
      <c r="D99" s="134"/>
      <c r="E99" s="122"/>
      <c r="F99" s="145"/>
    </row>
    <row r="100" spans="1:6" ht="12.95" customHeight="1">
      <c r="A100" s="109"/>
      <c r="B100" s="118">
        <v>14</v>
      </c>
      <c r="C100" s="118">
        <v>0.3</v>
      </c>
      <c r="D100" s="135">
        <f>ROUND((C98+C100)/2,3)</f>
        <v>0.3</v>
      </c>
      <c r="E100" s="118">
        <f>ROUND(B100*D100,1)</f>
        <v>4.2</v>
      </c>
      <c r="F100" s="144"/>
    </row>
    <row r="101" spans="1:6" ht="12.95" customHeight="1">
      <c r="A101" s="108" t="s">
        <v>20</v>
      </c>
      <c r="B101" s="117"/>
      <c r="C101" s="122"/>
      <c r="D101" s="134"/>
      <c r="E101" s="122"/>
      <c r="F101" s="145"/>
    </row>
    <row r="102" spans="1:6" ht="12.95" customHeight="1">
      <c r="A102" s="109"/>
      <c r="B102" s="118">
        <v>17.100000000000001</v>
      </c>
      <c r="C102" s="118">
        <v>0.3</v>
      </c>
      <c r="D102" s="135">
        <f>ROUND((C100+C102)/2,3)</f>
        <v>0.3</v>
      </c>
      <c r="E102" s="118">
        <f>ROUND(B102*D102,1)</f>
        <v>5.0999999999999996</v>
      </c>
      <c r="F102" s="144"/>
    </row>
    <row r="103" spans="1:6" ht="12.95" customHeight="1">
      <c r="A103" s="108" t="s">
        <v>56</v>
      </c>
      <c r="B103" s="117"/>
      <c r="C103" s="122"/>
      <c r="D103" s="134"/>
      <c r="E103" s="122"/>
      <c r="F103" s="145"/>
    </row>
    <row r="104" spans="1:6" ht="12.95" customHeight="1">
      <c r="A104" s="109"/>
      <c r="B104" s="118">
        <v>0.1</v>
      </c>
      <c r="C104" s="118">
        <v>0.3</v>
      </c>
      <c r="D104" s="135">
        <f>ROUND((C102+C104)/2,3)</f>
        <v>0.3</v>
      </c>
      <c r="E104" s="118">
        <f>ROUND(B104*D104,1)</f>
        <v>0</v>
      </c>
      <c r="F104" s="144"/>
    </row>
    <row r="105" spans="1:6" ht="12.95" customHeight="1">
      <c r="A105" s="108" t="s">
        <v>38</v>
      </c>
      <c r="B105" s="117"/>
      <c r="C105" s="122"/>
      <c r="D105" s="134"/>
      <c r="E105" s="122"/>
      <c r="F105" s="146"/>
    </row>
    <row r="106" spans="1:6" ht="12.95" customHeight="1">
      <c r="A106" s="109"/>
      <c r="B106" s="118">
        <v>1.8</v>
      </c>
      <c r="C106" s="118">
        <v>0.3</v>
      </c>
      <c r="D106" s="135">
        <f>ROUND((C104+C106)/2,3)</f>
        <v>0.3</v>
      </c>
      <c r="E106" s="118">
        <f>ROUND(B106*D106,1)</f>
        <v>0.5</v>
      </c>
      <c r="F106" s="147"/>
    </row>
    <row r="107" spans="1:6" ht="12.95" customHeight="1">
      <c r="A107" s="108" t="s">
        <v>118</v>
      </c>
      <c r="B107" s="117"/>
      <c r="C107" s="122"/>
      <c r="D107" s="134"/>
      <c r="E107" s="122"/>
      <c r="F107" s="145"/>
    </row>
    <row r="108" spans="1:6" ht="12.95" customHeight="1">
      <c r="A108" s="109"/>
      <c r="B108" s="118">
        <v>18.7</v>
      </c>
      <c r="C108" s="118">
        <v>0</v>
      </c>
      <c r="D108" s="135">
        <f>ROUND((C106+C108)/2,3)</f>
        <v>0.15</v>
      </c>
      <c r="E108" s="118">
        <f>ROUND(B108*D108,1)</f>
        <v>2.8</v>
      </c>
      <c r="F108" s="144"/>
    </row>
    <row r="109" spans="1:6" ht="12.95" customHeight="1">
      <c r="A109" s="108" t="s">
        <v>182</v>
      </c>
      <c r="B109" s="119"/>
      <c r="C109" s="122"/>
      <c r="D109" s="134"/>
      <c r="E109" s="122"/>
      <c r="F109" s="145"/>
    </row>
    <row r="110" spans="1:6" ht="12.95" customHeight="1">
      <c r="A110" s="109"/>
      <c r="B110" s="118">
        <v>0.9</v>
      </c>
      <c r="C110" s="118">
        <v>0</v>
      </c>
      <c r="D110" s="135">
        <f>ROUND((C108+C110)/2,3)</f>
        <v>0</v>
      </c>
      <c r="E110" s="118">
        <f>ROUND(B110*D110,1)</f>
        <v>0</v>
      </c>
      <c r="F110" s="144"/>
    </row>
    <row r="111" spans="1:6" ht="12.95" customHeight="1">
      <c r="A111" s="108" t="s">
        <v>224</v>
      </c>
      <c r="B111" s="119"/>
      <c r="C111" s="122"/>
      <c r="D111" s="134"/>
      <c r="E111" s="122"/>
      <c r="F111" s="145" t="s">
        <v>91</v>
      </c>
    </row>
    <row r="112" spans="1:6" ht="12.95" customHeight="1">
      <c r="A112" s="107"/>
      <c r="B112" s="119">
        <v>5.0999999999999996</v>
      </c>
      <c r="C112" s="119">
        <v>0</v>
      </c>
      <c r="D112" s="341">
        <f>ROUND((C110+C112)/2,3)</f>
        <v>0</v>
      </c>
      <c r="E112" s="119">
        <f>ROUND(B112*D112,1)</f>
        <v>0</v>
      </c>
      <c r="F112" s="148"/>
    </row>
    <row r="113" spans="1:6" ht="12.95" customHeight="1">
      <c r="A113" s="108"/>
      <c r="B113" s="127"/>
      <c r="C113" s="340"/>
      <c r="D113" s="342"/>
      <c r="E113" s="127"/>
      <c r="F113" s="145"/>
    </row>
    <row r="114" spans="1:6" ht="12.95" customHeight="1">
      <c r="A114" s="109"/>
      <c r="B114" s="116"/>
      <c r="C114" s="118"/>
      <c r="D114" s="133"/>
      <c r="E114" s="116"/>
      <c r="F114" s="144"/>
    </row>
    <row r="115" spans="1:6" ht="12.75" customHeight="1">
      <c r="A115" s="108"/>
      <c r="B115" s="123"/>
      <c r="C115" s="122"/>
      <c r="D115" s="134"/>
      <c r="E115" s="122"/>
      <c r="F115" s="148"/>
    </row>
    <row r="116" spans="1:6" ht="12.75" customHeight="1">
      <c r="A116" s="109"/>
      <c r="B116" s="124"/>
      <c r="C116" s="118"/>
      <c r="D116" s="135"/>
      <c r="E116" s="118"/>
      <c r="F116" s="148"/>
    </row>
    <row r="117" spans="1:6" ht="12.95" customHeight="1">
      <c r="A117" s="108"/>
      <c r="B117" s="117"/>
      <c r="C117" s="122"/>
      <c r="D117" s="134"/>
      <c r="E117" s="122"/>
      <c r="F117" s="145"/>
    </row>
    <row r="118" spans="1:6" ht="12.95" customHeight="1">
      <c r="A118" s="109"/>
      <c r="B118" s="118"/>
      <c r="C118" s="118"/>
      <c r="D118" s="135"/>
      <c r="E118" s="118"/>
      <c r="F118" s="144"/>
    </row>
    <row r="119" spans="1:6" ht="12.95" customHeight="1">
      <c r="A119" s="108"/>
      <c r="B119" s="117"/>
      <c r="C119" s="122"/>
      <c r="D119" s="134"/>
      <c r="E119" s="122"/>
      <c r="F119" s="146"/>
    </row>
    <row r="120" spans="1:6" ht="12.95" customHeight="1">
      <c r="A120" s="109"/>
      <c r="B120" s="118"/>
      <c r="C120" s="118"/>
      <c r="D120" s="135"/>
      <c r="E120" s="118"/>
      <c r="F120" s="154"/>
    </row>
    <row r="121" spans="1:6" ht="12.95" customHeight="1">
      <c r="A121" s="108"/>
      <c r="B121" s="117"/>
      <c r="C121" s="122"/>
      <c r="D121" s="134"/>
      <c r="E121" s="122"/>
      <c r="F121" s="145"/>
    </row>
    <row r="122" spans="1:6" ht="12.95" customHeight="1">
      <c r="A122" s="109"/>
      <c r="B122" s="118"/>
      <c r="C122" s="118"/>
      <c r="D122" s="135"/>
      <c r="E122" s="118"/>
      <c r="F122" s="144"/>
    </row>
    <row r="123" spans="1:6" ht="12.95" customHeight="1">
      <c r="A123" s="108"/>
      <c r="B123" s="120"/>
      <c r="C123" s="127"/>
      <c r="D123" s="127"/>
      <c r="E123" s="127"/>
      <c r="F123" s="145"/>
    </row>
    <row r="124" spans="1:6" ht="12.95" customHeight="1">
      <c r="A124" s="110"/>
      <c r="B124" s="121"/>
      <c r="C124" s="128"/>
      <c r="D124" s="138"/>
      <c r="E124" s="128"/>
      <c r="F124" s="151"/>
    </row>
    <row r="125" spans="1:6" ht="14.1" customHeight="1">
      <c r="A125" s="111"/>
      <c r="B125" s="122"/>
      <c r="C125" s="129"/>
      <c r="D125" s="139"/>
      <c r="E125" s="122"/>
      <c r="F125" s="152"/>
    </row>
    <row r="126" spans="1:6" ht="14.1" customHeight="1">
      <c r="A126" s="112" t="s">
        <v>74</v>
      </c>
      <c r="B126" s="121">
        <f>ROUND(B118+B72+B76+B78+B82+B86+B90+B92+B94+B96+B100+B102+B104+B108+B84+B110+B112+B122+B88+B98+B106+B120+B124+B74+B116+B80,1)</f>
        <v>189.1</v>
      </c>
      <c r="C126" s="130"/>
      <c r="D126" s="130"/>
      <c r="E126" s="121">
        <f>ROUND(E116+E118+E72+E76+E78+E82+E86+E90+E92+E94+E96+E100+E102+E104+E108+E84+E110+E112+E122+E88+E98+E106+E120+E124+E74+E80,1)</f>
        <v>48</v>
      </c>
      <c r="F126" s="153"/>
    </row>
  </sheetData>
  <mergeCells count="96">
    <mergeCell ref="C6:E6"/>
    <mergeCell ref="C69:E69"/>
    <mergeCell ref="A8:A9"/>
    <mergeCell ref="F8:F9"/>
    <mergeCell ref="A10:A11"/>
    <mergeCell ref="F10:F11"/>
    <mergeCell ref="A12:A13"/>
    <mergeCell ref="F12:F13"/>
    <mergeCell ref="A14:A15"/>
    <mergeCell ref="A16:A17"/>
    <mergeCell ref="F16:F17"/>
    <mergeCell ref="A18:A19"/>
    <mergeCell ref="F18:F19"/>
    <mergeCell ref="A20:A21"/>
    <mergeCell ref="A22:A23"/>
    <mergeCell ref="F22:F23"/>
    <mergeCell ref="A24:A25"/>
    <mergeCell ref="F24:F25"/>
    <mergeCell ref="A26:A27"/>
    <mergeCell ref="A28:A29"/>
    <mergeCell ref="F28:F29"/>
    <mergeCell ref="A30:A31"/>
    <mergeCell ref="F30:F31"/>
    <mergeCell ref="A32:A33"/>
    <mergeCell ref="F32:F33"/>
    <mergeCell ref="A34:A35"/>
    <mergeCell ref="F34:F35"/>
    <mergeCell ref="A36:A37"/>
    <mergeCell ref="F36:F37"/>
    <mergeCell ref="A38:A39"/>
    <mergeCell ref="F38:F39"/>
    <mergeCell ref="A40:A41"/>
    <mergeCell ref="F40:F41"/>
    <mergeCell ref="A42:A43"/>
    <mergeCell ref="F42:F43"/>
    <mergeCell ref="A44:A45"/>
    <mergeCell ref="F44:F45"/>
    <mergeCell ref="A46:A47"/>
    <mergeCell ref="A48:A49"/>
    <mergeCell ref="F48:F49"/>
    <mergeCell ref="A50:A51"/>
    <mergeCell ref="F50:F51"/>
    <mergeCell ref="A52:A53"/>
    <mergeCell ref="F52:F53"/>
    <mergeCell ref="A54:A55"/>
    <mergeCell ref="A56:A57"/>
    <mergeCell ref="F56:F57"/>
    <mergeCell ref="A60:A61"/>
    <mergeCell ref="F60:F61"/>
    <mergeCell ref="A71:A72"/>
    <mergeCell ref="F71:F72"/>
    <mergeCell ref="A73:A74"/>
    <mergeCell ref="A75:A76"/>
    <mergeCell ref="F75:F76"/>
    <mergeCell ref="A77:A78"/>
    <mergeCell ref="F77:F78"/>
    <mergeCell ref="A79:A80"/>
    <mergeCell ref="A81:A82"/>
    <mergeCell ref="F81:F82"/>
    <mergeCell ref="A83:A84"/>
    <mergeCell ref="F83:F84"/>
    <mergeCell ref="A85:A86"/>
    <mergeCell ref="F85:F86"/>
    <mergeCell ref="A87:A88"/>
    <mergeCell ref="A89:A90"/>
    <mergeCell ref="F89:F90"/>
    <mergeCell ref="A91:A92"/>
    <mergeCell ref="F91:F92"/>
    <mergeCell ref="A93:A94"/>
    <mergeCell ref="F93:F94"/>
    <mergeCell ref="A95:A96"/>
    <mergeCell ref="F95:F96"/>
    <mergeCell ref="A97:A98"/>
    <mergeCell ref="A99:A100"/>
    <mergeCell ref="F99:F100"/>
    <mergeCell ref="A101:A102"/>
    <mergeCell ref="F101:F102"/>
    <mergeCell ref="A103:A104"/>
    <mergeCell ref="F103:F104"/>
    <mergeCell ref="A105:A106"/>
    <mergeCell ref="A107:A108"/>
    <mergeCell ref="F107:F108"/>
    <mergeCell ref="A109:A110"/>
    <mergeCell ref="F109:F110"/>
    <mergeCell ref="A111:A112"/>
    <mergeCell ref="F111:F112"/>
    <mergeCell ref="A113:A114"/>
    <mergeCell ref="F113:F114"/>
    <mergeCell ref="A115:A116"/>
    <mergeCell ref="A117:A118"/>
    <mergeCell ref="F117:F118"/>
    <mergeCell ref="A119:A120"/>
    <mergeCell ref="A121:A122"/>
    <mergeCell ref="F121:F122"/>
    <mergeCell ref="A123:A124"/>
    <mergeCell ref="F123:F124"/>
  </mergeCells>
  <phoneticPr fontId="15"/>
  <pageMargins left="0.78740157480314965" right="0" top="0.59055118110236227" bottom="0" header="0.19685039370078741" footer="0.19685039370078741"/>
  <pageSetup paperSize="9" fitToWidth="1" fitToHeight="1" pageOrder="overThenDown" orientation="portrait" usePrinterDefaults="1" r:id="rId1"/>
  <rowBreaks count="1" manualBreakCount="1">
    <brk id="63" max="5" man="1"/>
  </row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0000"/>
  </sheetPr>
  <dimension ref="A1:K31"/>
  <sheetViews>
    <sheetView showGridLines="0" zoomScale="120" zoomScaleNormal="120" workbookViewId="0">
      <selection activeCell="AD45" sqref="AD45"/>
    </sheetView>
  </sheetViews>
  <sheetFormatPr defaultRowHeight="13.5"/>
  <cols>
    <col min="1" max="1" width="12.625" style="1" customWidth="1"/>
    <col min="2" max="2" width="18.625" style="1" customWidth="1"/>
    <col min="3" max="3" width="6.625" style="1" customWidth="1"/>
    <col min="4" max="9" width="11.375" style="1" customWidth="1"/>
    <col min="10" max="10" width="10.625" style="1" customWidth="1"/>
    <col min="11" max="11" width="15.625" style="1" customWidth="1"/>
    <col min="12" max="16384" width="9" style="1" customWidth="1"/>
  </cols>
  <sheetData>
    <row r="1" spans="1:11" ht="18" customHeight="1">
      <c r="A1" s="2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3.5" customHeight="1">
      <c r="A2" s="1" t="s">
        <v>102</v>
      </c>
    </row>
    <row r="3" spans="1:11" ht="13.5" customHeight="1">
      <c r="A3" s="1" t="s">
        <v>37</v>
      </c>
    </row>
    <row r="4" spans="1:11" ht="3.95" customHeight="1"/>
    <row r="5" spans="1:11" ht="10.5" customHeight="1">
      <c r="A5" s="65"/>
      <c r="B5" s="73"/>
      <c r="C5" s="73"/>
      <c r="D5" s="73"/>
      <c r="E5" s="73"/>
      <c r="F5" s="73"/>
      <c r="G5" s="73"/>
      <c r="H5" s="73"/>
      <c r="I5" s="73"/>
      <c r="J5" s="73"/>
      <c r="K5" s="96"/>
    </row>
    <row r="6" spans="1:11" ht="10.5" customHeight="1">
      <c r="A6" s="66"/>
      <c r="B6" s="74"/>
      <c r="C6" s="74"/>
      <c r="D6" s="74"/>
      <c r="E6" s="74"/>
      <c r="F6" s="74"/>
      <c r="G6" s="74"/>
      <c r="H6" s="74"/>
      <c r="I6" s="74"/>
      <c r="J6" s="74"/>
      <c r="K6" s="97"/>
    </row>
    <row r="7" spans="1:11" ht="10.5" customHeight="1">
      <c r="A7" s="66"/>
      <c r="B7" s="74"/>
      <c r="C7" s="74"/>
      <c r="D7" s="74"/>
      <c r="E7" s="74"/>
      <c r="F7" s="74"/>
      <c r="G7" s="74"/>
      <c r="H7" s="74"/>
      <c r="I7" s="74"/>
      <c r="J7" s="74"/>
      <c r="K7" s="97"/>
    </row>
    <row r="8" spans="1:11" ht="10.5" customHeight="1">
      <c r="A8" s="67" t="s">
        <v>10</v>
      </c>
      <c r="B8" s="75" t="s">
        <v>12</v>
      </c>
      <c r="C8" s="75" t="s">
        <v>16</v>
      </c>
      <c r="D8" s="75" t="s">
        <v>159</v>
      </c>
      <c r="E8" s="75" t="s">
        <v>161</v>
      </c>
      <c r="F8" s="75"/>
      <c r="G8" s="75"/>
      <c r="H8" s="74"/>
      <c r="I8" s="74"/>
      <c r="J8" s="75" t="s">
        <v>5</v>
      </c>
      <c r="K8" s="98" t="s">
        <v>21</v>
      </c>
    </row>
    <row r="9" spans="1:11" ht="10.5" customHeight="1">
      <c r="A9" s="66"/>
      <c r="B9" s="74"/>
      <c r="C9" s="74"/>
      <c r="D9" s="74" t="s">
        <v>160</v>
      </c>
      <c r="E9" s="74"/>
      <c r="F9" s="74"/>
      <c r="G9" s="74"/>
      <c r="H9" s="74"/>
      <c r="I9" s="74"/>
      <c r="J9" s="74"/>
      <c r="K9" s="97"/>
    </row>
    <row r="10" spans="1:11" ht="10.5" customHeight="1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99"/>
    </row>
    <row r="11" spans="1:11" ht="21.95" customHeight="1">
      <c r="A11" s="318" t="s">
        <v>80</v>
      </c>
      <c r="B11" s="319" t="s">
        <v>301</v>
      </c>
      <c r="C11" s="275" t="s">
        <v>47</v>
      </c>
      <c r="D11" s="86"/>
      <c r="E11" s="91"/>
      <c r="F11" s="91"/>
      <c r="G11" s="91"/>
      <c r="H11" s="91"/>
      <c r="I11" s="91"/>
      <c r="J11" s="86"/>
      <c r="K11" s="100"/>
    </row>
    <row r="12" spans="1:11" ht="21.95" customHeight="1">
      <c r="A12" s="211"/>
      <c r="B12" s="79"/>
      <c r="C12" s="214"/>
      <c r="D12" s="87">
        <f>'縁石工－数量調書(3,6号線)'!B65</f>
        <v>41.6</v>
      </c>
      <c r="E12" s="87">
        <f>'縁石工－数量調書 (7号線)'!B65</f>
        <v>190</v>
      </c>
      <c r="F12" s="94"/>
      <c r="G12" s="94"/>
      <c r="H12" s="94"/>
      <c r="I12" s="94"/>
      <c r="J12" s="87">
        <f>D12+E12+F12+G12+H12+I12</f>
        <v>231.6</v>
      </c>
      <c r="K12" s="100"/>
    </row>
    <row r="13" spans="1:11" ht="21.95" customHeight="1">
      <c r="A13" s="210"/>
      <c r="B13" s="78"/>
      <c r="C13" s="83"/>
      <c r="D13" s="88"/>
      <c r="E13" s="92"/>
      <c r="F13" s="92"/>
      <c r="G13" s="92"/>
      <c r="H13" s="92"/>
      <c r="I13" s="92"/>
      <c r="J13" s="88"/>
      <c r="K13" s="101"/>
    </row>
    <row r="14" spans="1:11" ht="21.95" customHeight="1">
      <c r="A14" s="211"/>
      <c r="B14" s="79"/>
      <c r="C14" s="84"/>
      <c r="D14" s="89"/>
      <c r="E14" s="93"/>
      <c r="F14" s="89"/>
      <c r="G14" s="89"/>
      <c r="H14" s="93"/>
      <c r="I14" s="93"/>
      <c r="J14" s="89"/>
      <c r="K14" s="102"/>
    </row>
    <row r="15" spans="1:11" ht="21.95" customHeight="1">
      <c r="A15" s="210"/>
      <c r="B15" s="274"/>
      <c r="C15" s="83"/>
      <c r="D15" s="88"/>
      <c r="E15" s="92"/>
      <c r="F15" s="92"/>
      <c r="G15" s="92"/>
      <c r="H15" s="92"/>
      <c r="I15" s="92"/>
      <c r="J15" s="88"/>
      <c r="K15" s="101"/>
    </row>
    <row r="16" spans="1:11" ht="21.95" customHeight="1">
      <c r="A16" s="211"/>
      <c r="B16" s="79"/>
      <c r="C16" s="84"/>
      <c r="D16" s="89"/>
      <c r="E16" s="93"/>
      <c r="F16" s="89"/>
      <c r="G16" s="89"/>
      <c r="H16" s="93"/>
      <c r="I16" s="93"/>
      <c r="J16" s="89"/>
      <c r="K16" s="102"/>
    </row>
    <row r="17" spans="1:11" ht="21.95" customHeight="1">
      <c r="A17" s="210"/>
      <c r="B17" s="78"/>
      <c r="C17" s="83"/>
      <c r="D17" s="88"/>
      <c r="E17" s="92"/>
      <c r="F17" s="92"/>
      <c r="G17" s="92"/>
      <c r="H17" s="92"/>
      <c r="I17" s="92"/>
      <c r="J17" s="88"/>
      <c r="K17" s="101"/>
    </row>
    <row r="18" spans="1:11" ht="21.95" customHeight="1">
      <c r="A18" s="211"/>
      <c r="B18" s="79"/>
      <c r="C18" s="84"/>
      <c r="D18" s="89"/>
      <c r="E18" s="93"/>
      <c r="F18" s="89"/>
      <c r="G18" s="89"/>
      <c r="H18" s="93"/>
      <c r="I18" s="93"/>
      <c r="J18" s="89"/>
      <c r="K18" s="102"/>
    </row>
    <row r="19" spans="1:11" ht="21.95" customHeight="1">
      <c r="A19" s="210"/>
      <c r="B19" s="78"/>
      <c r="C19" s="83"/>
      <c r="D19" s="88"/>
      <c r="E19" s="92"/>
      <c r="F19" s="92"/>
      <c r="G19" s="92"/>
      <c r="H19" s="92"/>
      <c r="I19" s="92"/>
      <c r="J19" s="88"/>
      <c r="K19" s="101"/>
    </row>
    <row r="20" spans="1:11" ht="21.95" customHeight="1">
      <c r="A20" s="211"/>
      <c r="B20" s="79"/>
      <c r="C20" s="84"/>
      <c r="D20" s="89"/>
      <c r="E20" s="93"/>
      <c r="F20" s="89"/>
      <c r="G20" s="89"/>
      <c r="H20" s="93"/>
      <c r="I20" s="93"/>
      <c r="J20" s="89"/>
      <c r="K20" s="102"/>
    </row>
    <row r="21" spans="1:11" ht="21.95" customHeight="1">
      <c r="A21" s="70"/>
      <c r="B21" s="78"/>
      <c r="C21" s="83"/>
      <c r="D21" s="88"/>
      <c r="E21" s="92"/>
      <c r="F21" s="92"/>
      <c r="G21" s="92"/>
      <c r="H21" s="92"/>
      <c r="I21" s="92"/>
      <c r="J21" s="88"/>
      <c r="K21" s="101"/>
    </row>
    <row r="22" spans="1:11" ht="21.95" customHeight="1">
      <c r="A22" s="71"/>
      <c r="B22" s="79"/>
      <c r="C22" s="84"/>
      <c r="D22" s="89"/>
      <c r="E22" s="93"/>
      <c r="F22" s="89"/>
      <c r="G22" s="89"/>
      <c r="H22" s="93"/>
      <c r="I22" s="93"/>
      <c r="J22" s="89"/>
      <c r="K22" s="102"/>
    </row>
    <row r="23" spans="1:11" ht="21.95" customHeight="1">
      <c r="A23" s="210"/>
      <c r="B23" s="78"/>
      <c r="C23" s="83"/>
      <c r="D23" s="88"/>
      <c r="E23" s="92"/>
      <c r="F23" s="92"/>
      <c r="G23" s="92"/>
      <c r="H23" s="92"/>
      <c r="I23" s="92"/>
      <c r="J23" s="88"/>
      <c r="K23" s="101"/>
    </row>
    <row r="24" spans="1:11" ht="21.95" customHeight="1">
      <c r="A24" s="211"/>
      <c r="B24" s="79"/>
      <c r="C24" s="84"/>
      <c r="D24" s="89"/>
      <c r="E24" s="93"/>
      <c r="F24" s="89"/>
      <c r="G24" s="89"/>
      <c r="H24" s="93"/>
      <c r="I24" s="93"/>
      <c r="J24" s="89"/>
      <c r="K24" s="102"/>
    </row>
    <row r="25" spans="1:11" ht="21.95" customHeight="1">
      <c r="A25" s="70"/>
      <c r="B25" s="78"/>
      <c r="C25" s="83"/>
      <c r="D25" s="88"/>
      <c r="E25" s="92"/>
      <c r="F25" s="92"/>
      <c r="G25" s="92"/>
      <c r="H25" s="92"/>
      <c r="I25" s="92"/>
      <c r="J25" s="88"/>
      <c r="K25" s="101"/>
    </row>
    <row r="26" spans="1:11" ht="21.95" customHeight="1">
      <c r="A26" s="71"/>
      <c r="B26" s="79"/>
      <c r="C26" s="84"/>
      <c r="D26" s="89"/>
      <c r="E26" s="93"/>
      <c r="F26" s="89"/>
      <c r="G26" s="89"/>
      <c r="H26" s="93"/>
      <c r="I26" s="93"/>
      <c r="J26" s="89"/>
      <c r="K26" s="102"/>
    </row>
    <row r="27" spans="1:11" ht="21.95" customHeight="1">
      <c r="A27" s="70"/>
      <c r="B27" s="78"/>
      <c r="C27" s="83"/>
      <c r="D27" s="88"/>
      <c r="E27" s="92"/>
      <c r="F27" s="92"/>
      <c r="G27" s="92"/>
      <c r="H27" s="92"/>
      <c r="I27" s="92"/>
      <c r="J27" s="88"/>
      <c r="K27" s="101"/>
    </row>
    <row r="28" spans="1:11" ht="21.95" customHeight="1">
      <c r="A28" s="71"/>
      <c r="B28" s="79"/>
      <c r="C28" s="84"/>
      <c r="D28" s="89"/>
      <c r="E28" s="93"/>
      <c r="F28" s="89"/>
      <c r="G28" s="89"/>
      <c r="H28" s="93"/>
      <c r="I28" s="93"/>
      <c r="J28" s="89"/>
      <c r="K28" s="102"/>
    </row>
    <row r="29" spans="1:11" ht="21.95" customHeight="1">
      <c r="A29" s="69"/>
      <c r="B29" s="77"/>
      <c r="C29" s="82"/>
      <c r="D29" s="87"/>
      <c r="E29" s="94"/>
      <c r="F29" s="94"/>
      <c r="G29" s="94"/>
      <c r="H29" s="94"/>
      <c r="I29" s="94"/>
      <c r="J29" s="87"/>
      <c r="K29" s="100"/>
    </row>
    <row r="30" spans="1:11" ht="21.95" customHeight="1">
      <c r="A30" s="72"/>
      <c r="B30" s="80"/>
      <c r="C30" s="85"/>
      <c r="D30" s="90"/>
      <c r="E30" s="95"/>
      <c r="F30" s="95"/>
      <c r="G30" s="95"/>
      <c r="H30" s="95"/>
      <c r="I30" s="95"/>
      <c r="J30" s="90"/>
      <c r="K30" s="31"/>
    </row>
    <row r="31" spans="1:11" ht="3.95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5"/>
  <printOptions horizontalCentered="1"/>
  <pageMargins left="0.59055118110236227" right="0.59055118110236227" top="0.78740157480314965" bottom="0" header="0.39370078740157483" footer="0.19685039370078741"/>
  <pageSetup paperSize="9" fitToWidth="1" fitToHeight="1" pageOrder="overThenDown" orientation="landscape" usePrinterDefaults="1" r:id="rId1"/>
  <headerFooter alignWithMargins="0"/>
  <rowBreaks count="1" manualBreakCount="1">
    <brk id="31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5"/>
  <sheetViews>
    <sheetView showGridLines="0" view="pageBreakPreview" zoomScaleSheetLayoutView="100" workbookViewId="0">
      <selection activeCell="AD45" sqref="AD45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34" t="s">
        <v>300</v>
      </c>
    </row>
    <row r="3" spans="1:3">
      <c r="A3" s="34" t="s">
        <v>103</v>
      </c>
    </row>
    <row r="4" spans="1:3" ht="13.7" customHeight="1">
      <c r="A4" s="34" t="s">
        <v>104</v>
      </c>
      <c r="C4" s="253"/>
    </row>
    <row r="5" spans="1:3" ht="13.7" customHeight="1">
      <c r="A5" s="34" t="s">
        <v>240</v>
      </c>
      <c r="C5" s="253"/>
    </row>
    <row r="6" spans="1:3" ht="14.25">
      <c r="C6" s="253" t="s">
        <v>66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234" t="s">
        <v>220</v>
      </c>
      <c r="B8" s="245"/>
      <c r="C8" s="255"/>
    </row>
    <row r="9" spans="1:3" ht="12.95" customHeight="1">
      <c r="A9" s="235"/>
      <c r="B9" s="248">
        <v>23</v>
      </c>
      <c r="C9" s="255"/>
    </row>
    <row r="10" spans="1:3" ht="12.95" customHeight="1">
      <c r="A10" s="234" t="s">
        <v>206</v>
      </c>
      <c r="B10" s="245"/>
      <c r="C10" s="256"/>
    </row>
    <row r="11" spans="1:3" ht="12.95" customHeight="1">
      <c r="A11" s="235"/>
      <c r="B11" s="248">
        <v>18.600000000000001</v>
      </c>
      <c r="C11" s="257"/>
    </row>
    <row r="12" spans="1:3" ht="12.95" customHeight="1">
      <c r="A12" s="234"/>
      <c r="B12" s="245"/>
      <c r="C12" s="324"/>
    </row>
    <row r="13" spans="1:3" ht="12.95" customHeight="1">
      <c r="A13" s="235"/>
      <c r="B13" s="248"/>
      <c r="C13" s="325"/>
    </row>
    <row r="14" spans="1:3" ht="12.95" customHeight="1">
      <c r="A14" s="320"/>
      <c r="B14" s="322"/>
      <c r="C14" s="343"/>
    </row>
    <row r="15" spans="1:3" ht="12.95" customHeight="1">
      <c r="A15" s="321"/>
      <c r="B15" s="323"/>
      <c r="C15" s="344"/>
    </row>
    <row r="16" spans="1:3" ht="12.95" customHeight="1">
      <c r="A16" s="238"/>
      <c r="B16" s="247"/>
      <c r="C16" s="258"/>
    </row>
    <row r="17" spans="1:3" ht="12.95" customHeight="1">
      <c r="A17" s="234"/>
      <c r="B17" s="246"/>
      <c r="C17" s="256"/>
    </row>
    <row r="18" spans="1:3" ht="12.95" customHeight="1">
      <c r="A18" s="232"/>
      <c r="B18" s="247"/>
      <c r="C18" s="258"/>
    </row>
    <row r="19" spans="1:3" ht="12.95" customHeight="1">
      <c r="A19" s="233"/>
      <c r="B19" s="248"/>
      <c r="C19" s="258"/>
    </row>
    <row r="20" spans="1:3" ht="12.95" customHeight="1">
      <c r="A20" s="232"/>
      <c r="B20" s="247"/>
      <c r="C20" s="255"/>
    </row>
    <row r="21" spans="1:3" ht="12.95" customHeight="1">
      <c r="A21" s="233"/>
      <c r="B21" s="248"/>
      <c r="C21" s="255"/>
    </row>
    <row r="22" spans="1:3" ht="12.95" customHeight="1">
      <c r="A22" s="232"/>
      <c r="B22" s="247"/>
      <c r="C22" s="256"/>
    </row>
    <row r="23" spans="1:3" ht="12.95" customHeight="1">
      <c r="A23" s="233"/>
      <c r="B23" s="248"/>
      <c r="C23" s="257"/>
    </row>
    <row r="24" spans="1:3" ht="12.95" customHeight="1">
      <c r="A24" s="320"/>
      <c r="B24" s="322"/>
      <c r="C24" s="256"/>
    </row>
    <row r="25" spans="1:3" ht="12.95" customHeight="1">
      <c r="A25" s="321"/>
      <c r="B25" s="323"/>
      <c r="C25" s="257"/>
    </row>
    <row r="26" spans="1:3" ht="12.95" customHeight="1">
      <c r="A26" s="320"/>
      <c r="B26" s="322"/>
      <c r="C26" s="256"/>
    </row>
    <row r="27" spans="1:3" ht="12.95" customHeight="1">
      <c r="A27" s="321"/>
      <c r="B27" s="323"/>
      <c r="C27" s="257"/>
    </row>
    <row r="28" spans="1:3" ht="12.95" customHeight="1">
      <c r="A28" s="236"/>
      <c r="B28" s="247"/>
      <c r="C28" s="256"/>
    </row>
    <row r="29" spans="1:3" ht="12.75" customHeight="1">
      <c r="A29" s="237"/>
      <c r="B29" s="248"/>
      <c r="C29" s="257"/>
    </row>
    <row r="30" spans="1:3" ht="12.95" customHeight="1">
      <c r="A30" s="238"/>
      <c r="B30" s="247"/>
      <c r="C30" s="258"/>
    </row>
    <row r="31" spans="1:3" ht="12.95" customHeight="1">
      <c r="A31" s="238"/>
      <c r="B31" s="248"/>
      <c r="C31" s="258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9"/>
      <c r="B46" s="247"/>
      <c r="C46" s="258"/>
    </row>
    <row r="47" spans="1:3" ht="12.75" customHeight="1">
      <c r="A47" s="239"/>
      <c r="B47" s="248"/>
      <c r="C47" s="258"/>
    </row>
    <row r="48" spans="1:3" ht="12.75" customHeight="1">
      <c r="A48" s="239"/>
      <c r="B48" s="247"/>
      <c r="C48" s="258"/>
    </row>
    <row r="49" spans="1:3" ht="12.75" customHeight="1">
      <c r="A49" s="239"/>
      <c r="B49" s="248"/>
      <c r="C49" s="258"/>
    </row>
    <row r="50" spans="1:3" ht="12.75" customHeight="1">
      <c r="A50" s="239"/>
      <c r="B50" s="247"/>
      <c r="C50" s="258"/>
    </row>
    <row r="51" spans="1:3" ht="12.75" customHeight="1">
      <c r="A51" s="239"/>
      <c r="B51" s="248"/>
      <c r="C51" s="258"/>
    </row>
    <row r="52" spans="1:3" ht="12.95" customHeight="1">
      <c r="A52" s="238"/>
      <c r="B52" s="247"/>
      <c r="C52" s="258"/>
    </row>
    <row r="53" spans="1:3" ht="12.95" customHeight="1">
      <c r="A53" s="238"/>
      <c r="B53" s="248"/>
      <c r="C53" s="258"/>
    </row>
    <row r="54" spans="1:3" ht="12.95" customHeight="1">
      <c r="A54" s="239"/>
      <c r="B54" s="247"/>
      <c r="C54" s="258"/>
    </row>
    <row r="55" spans="1:3" ht="12.95" customHeight="1">
      <c r="A55" s="236"/>
      <c r="B55" s="246"/>
      <c r="C55" s="256"/>
    </row>
    <row r="56" spans="1:3" ht="12.95" customHeight="1">
      <c r="A56" s="234"/>
      <c r="B56" s="247"/>
      <c r="C56" s="256"/>
    </row>
    <row r="57" spans="1:3" ht="12.95" customHeight="1">
      <c r="A57" s="235"/>
      <c r="B57" s="248"/>
      <c r="C57" s="257"/>
    </row>
    <row r="58" spans="1:3" ht="12.95" customHeight="1">
      <c r="A58" s="239"/>
      <c r="B58" s="247"/>
      <c r="C58" s="258"/>
    </row>
    <row r="59" spans="1:3" ht="12.95" customHeight="1">
      <c r="A59" s="239"/>
      <c r="B59" s="248"/>
      <c r="C59" s="258"/>
    </row>
    <row r="60" spans="1:3" ht="12.95" customHeight="1">
      <c r="A60" s="231"/>
      <c r="B60" s="246"/>
      <c r="C60" s="255"/>
    </row>
    <row r="61" spans="1:3" ht="12.95" customHeight="1">
      <c r="A61" s="240"/>
      <c r="B61" s="249"/>
      <c r="C61" s="259"/>
    </row>
    <row r="62" spans="1:3" ht="14.1" customHeight="1">
      <c r="A62" s="241"/>
      <c r="B62" s="250"/>
      <c r="C62" s="260"/>
    </row>
    <row r="63" spans="1:3" ht="14.1" customHeight="1">
      <c r="A63" s="242"/>
      <c r="B63" s="251">
        <f>SUM(B8:B61)</f>
        <v>41.6</v>
      </c>
      <c r="C63" s="261"/>
    </row>
    <row r="64" spans="1:3" ht="14.1" customHeight="1">
      <c r="A64" s="243"/>
      <c r="B64" s="252"/>
      <c r="C64" s="262"/>
    </row>
    <row r="65" spans="1:3" ht="14.1" customHeight="1">
      <c r="A65" s="242" t="s">
        <v>31</v>
      </c>
      <c r="B65" s="251">
        <f>B63</f>
        <v>41.6</v>
      </c>
      <c r="C65" s="261"/>
    </row>
  </sheetData>
  <mergeCells count="50">
    <mergeCell ref="A8:A9"/>
    <mergeCell ref="C8:C9"/>
    <mergeCell ref="A10:A11"/>
    <mergeCell ref="C10:C11"/>
    <mergeCell ref="A12:A13"/>
    <mergeCell ref="C12:C13"/>
    <mergeCell ref="A16:A17"/>
    <mergeCell ref="C16:C17"/>
    <mergeCell ref="A18:A19"/>
    <mergeCell ref="C18:C19"/>
    <mergeCell ref="A20:A21"/>
    <mergeCell ref="C20:C21"/>
    <mergeCell ref="A22:A23"/>
    <mergeCell ref="C22:C23"/>
    <mergeCell ref="C24:C25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  <mergeCell ref="A58:A59"/>
    <mergeCell ref="C58:C59"/>
    <mergeCell ref="A60:A61"/>
    <mergeCell ref="C60:C61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5"/>
  <sheetViews>
    <sheetView showGridLines="0" view="pageBreakPreview" topLeftCell="A26" zoomScaleSheetLayoutView="100" workbookViewId="0">
      <selection activeCell="AD45" sqref="AD45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34" t="s">
        <v>300</v>
      </c>
    </row>
    <row r="3" spans="1:3">
      <c r="A3" s="34" t="s">
        <v>103</v>
      </c>
    </row>
    <row r="4" spans="1:3" ht="13.7" customHeight="1">
      <c r="A4" s="34" t="s">
        <v>104</v>
      </c>
      <c r="C4" s="253"/>
    </row>
    <row r="5" spans="1:3" ht="13.7" customHeight="1">
      <c r="A5" s="34" t="s">
        <v>240</v>
      </c>
      <c r="C5" s="253"/>
    </row>
    <row r="6" spans="1:3" ht="14.25">
      <c r="C6" s="253" t="s">
        <v>66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234" t="s">
        <v>299</v>
      </c>
      <c r="B8" s="245"/>
      <c r="C8" s="324"/>
    </row>
    <row r="9" spans="1:3" ht="12.95" customHeight="1">
      <c r="A9" s="235"/>
      <c r="B9" s="248">
        <v>190</v>
      </c>
      <c r="C9" s="325"/>
    </row>
    <row r="10" spans="1:3" ht="12.95" customHeight="1">
      <c r="A10" s="234"/>
      <c r="B10" s="245"/>
      <c r="C10" s="255"/>
    </row>
    <row r="11" spans="1:3" ht="12.95" customHeight="1">
      <c r="A11" s="235"/>
      <c r="B11" s="248"/>
      <c r="C11" s="255"/>
    </row>
    <row r="12" spans="1:3" ht="12.95" customHeight="1">
      <c r="A12" s="234"/>
      <c r="B12" s="245"/>
      <c r="C12" s="256"/>
    </row>
    <row r="13" spans="1:3" ht="12.95" customHeight="1">
      <c r="A13" s="235"/>
      <c r="B13" s="248"/>
      <c r="C13" s="257"/>
    </row>
    <row r="14" spans="1:3" ht="12.95" customHeight="1">
      <c r="A14" s="320"/>
      <c r="B14" s="322"/>
      <c r="C14" s="343"/>
    </row>
    <row r="15" spans="1:3" ht="12.95" customHeight="1">
      <c r="A15" s="321"/>
      <c r="B15" s="323"/>
      <c r="C15" s="344"/>
    </row>
    <row r="16" spans="1:3" ht="12.95" customHeight="1">
      <c r="A16" s="238"/>
      <c r="B16" s="247"/>
      <c r="C16" s="258"/>
    </row>
    <row r="17" spans="1:3" ht="12.95" customHeight="1">
      <c r="A17" s="234"/>
      <c r="B17" s="246"/>
      <c r="C17" s="256"/>
    </row>
    <row r="18" spans="1:3" ht="12.95" customHeight="1">
      <c r="A18" s="232"/>
      <c r="B18" s="247"/>
      <c r="C18" s="258"/>
    </row>
    <row r="19" spans="1:3" ht="12.95" customHeight="1">
      <c r="A19" s="233"/>
      <c r="B19" s="248"/>
      <c r="C19" s="258"/>
    </row>
    <row r="20" spans="1:3" ht="12.95" customHeight="1">
      <c r="A20" s="232"/>
      <c r="B20" s="247"/>
      <c r="C20" s="255"/>
    </row>
    <row r="21" spans="1:3" ht="12.95" customHeight="1">
      <c r="A21" s="233"/>
      <c r="B21" s="248"/>
      <c r="C21" s="255"/>
    </row>
    <row r="22" spans="1:3" ht="12.95" customHeight="1">
      <c r="A22" s="232"/>
      <c r="B22" s="247"/>
      <c r="C22" s="256"/>
    </row>
    <row r="23" spans="1:3" ht="12.95" customHeight="1">
      <c r="A23" s="233"/>
      <c r="B23" s="248"/>
      <c r="C23" s="257"/>
    </row>
    <row r="24" spans="1:3" ht="12.95" customHeight="1">
      <c r="A24" s="320"/>
      <c r="B24" s="322"/>
      <c r="C24" s="256"/>
    </row>
    <row r="25" spans="1:3" ht="12.95" customHeight="1">
      <c r="A25" s="321"/>
      <c r="B25" s="323"/>
      <c r="C25" s="257"/>
    </row>
    <row r="26" spans="1:3" ht="12.95" customHeight="1">
      <c r="A26" s="320"/>
      <c r="B26" s="322"/>
      <c r="C26" s="256"/>
    </row>
    <row r="27" spans="1:3" ht="12.95" customHeight="1">
      <c r="A27" s="321"/>
      <c r="B27" s="323"/>
      <c r="C27" s="257"/>
    </row>
    <row r="28" spans="1:3" ht="12.95" customHeight="1">
      <c r="A28" s="236"/>
      <c r="B28" s="247"/>
      <c r="C28" s="256"/>
    </row>
    <row r="29" spans="1:3" ht="12.75" customHeight="1">
      <c r="A29" s="237"/>
      <c r="B29" s="248"/>
      <c r="C29" s="257"/>
    </row>
    <row r="30" spans="1:3" ht="12.95" customHeight="1">
      <c r="A30" s="238"/>
      <c r="B30" s="247"/>
      <c r="C30" s="258"/>
    </row>
    <row r="31" spans="1:3" ht="12.95" customHeight="1">
      <c r="A31" s="238"/>
      <c r="B31" s="248"/>
      <c r="C31" s="258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9"/>
      <c r="B46" s="247"/>
      <c r="C46" s="258"/>
    </row>
    <row r="47" spans="1:3" ht="12.75" customHeight="1">
      <c r="A47" s="239"/>
      <c r="B47" s="248"/>
      <c r="C47" s="258"/>
    </row>
    <row r="48" spans="1:3" ht="12.75" customHeight="1">
      <c r="A48" s="239"/>
      <c r="B48" s="247"/>
      <c r="C48" s="258"/>
    </row>
    <row r="49" spans="1:3" ht="12.75" customHeight="1">
      <c r="A49" s="239"/>
      <c r="B49" s="248"/>
      <c r="C49" s="258"/>
    </row>
    <row r="50" spans="1:3" ht="12.75" customHeight="1">
      <c r="A50" s="239"/>
      <c r="B50" s="247"/>
      <c r="C50" s="258"/>
    </row>
    <row r="51" spans="1:3" ht="12.75" customHeight="1">
      <c r="A51" s="239"/>
      <c r="B51" s="248"/>
      <c r="C51" s="258"/>
    </row>
    <row r="52" spans="1:3" ht="12.95" customHeight="1">
      <c r="A52" s="238"/>
      <c r="B52" s="247"/>
      <c r="C52" s="258"/>
    </row>
    <row r="53" spans="1:3" ht="12.95" customHeight="1">
      <c r="A53" s="238"/>
      <c r="B53" s="248"/>
      <c r="C53" s="258"/>
    </row>
    <row r="54" spans="1:3" ht="12.95" customHeight="1">
      <c r="A54" s="239"/>
      <c r="B54" s="247"/>
      <c r="C54" s="258"/>
    </row>
    <row r="55" spans="1:3" ht="12.95" customHeight="1">
      <c r="A55" s="236"/>
      <c r="B55" s="246"/>
      <c r="C55" s="256"/>
    </row>
    <row r="56" spans="1:3" ht="12.95" customHeight="1">
      <c r="A56" s="234"/>
      <c r="B56" s="247"/>
      <c r="C56" s="256"/>
    </row>
    <row r="57" spans="1:3" ht="12.95" customHeight="1">
      <c r="A57" s="235"/>
      <c r="B57" s="248"/>
      <c r="C57" s="257"/>
    </row>
    <row r="58" spans="1:3" ht="12.95" customHeight="1">
      <c r="A58" s="239"/>
      <c r="B58" s="247"/>
      <c r="C58" s="258"/>
    </row>
    <row r="59" spans="1:3" ht="12.95" customHeight="1">
      <c r="A59" s="239"/>
      <c r="B59" s="248"/>
      <c r="C59" s="258"/>
    </row>
    <row r="60" spans="1:3" ht="12.95" customHeight="1">
      <c r="A60" s="231"/>
      <c r="B60" s="246"/>
      <c r="C60" s="255"/>
    </row>
    <row r="61" spans="1:3" ht="12.95" customHeight="1">
      <c r="A61" s="240"/>
      <c r="B61" s="249"/>
      <c r="C61" s="259"/>
    </row>
    <row r="62" spans="1:3" ht="14.1" customHeight="1">
      <c r="A62" s="241"/>
      <c r="B62" s="250"/>
      <c r="C62" s="260"/>
    </row>
    <row r="63" spans="1:3" ht="14.1" customHeight="1">
      <c r="A63" s="242"/>
      <c r="B63" s="251">
        <f>SUM(B8:B61)</f>
        <v>190</v>
      </c>
      <c r="C63" s="261"/>
    </row>
    <row r="64" spans="1:3" ht="14.1" customHeight="1">
      <c r="A64" s="243"/>
      <c r="B64" s="252"/>
      <c r="C64" s="262"/>
    </row>
    <row r="65" spans="1:3" ht="14.1" customHeight="1">
      <c r="A65" s="242" t="s">
        <v>31</v>
      </c>
      <c r="B65" s="251">
        <f>B63</f>
        <v>190</v>
      </c>
      <c r="C65" s="261"/>
    </row>
  </sheetData>
  <mergeCells count="50">
    <mergeCell ref="A8:A9"/>
    <mergeCell ref="C8:C9"/>
    <mergeCell ref="A10:A11"/>
    <mergeCell ref="C10:C11"/>
    <mergeCell ref="A12:A13"/>
    <mergeCell ref="C12:C13"/>
    <mergeCell ref="A16:A17"/>
    <mergeCell ref="C16:C17"/>
    <mergeCell ref="A18:A19"/>
    <mergeCell ref="C18:C19"/>
    <mergeCell ref="A20:A21"/>
    <mergeCell ref="C20:C21"/>
    <mergeCell ref="A22:A23"/>
    <mergeCell ref="C22:C23"/>
    <mergeCell ref="C24:C25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  <mergeCell ref="A58:A59"/>
    <mergeCell ref="C58:C59"/>
    <mergeCell ref="A60:A61"/>
    <mergeCell ref="C60:C61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FF00"/>
  </sheetPr>
  <dimension ref="A1:P63"/>
  <sheetViews>
    <sheetView showGridLines="0" workbookViewId="0">
      <selection activeCell="AD45" sqref="AD45"/>
    </sheetView>
  </sheetViews>
  <sheetFormatPr defaultRowHeight="13.5"/>
  <cols>
    <col min="1" max="16384" width="9" style="34" customWidth="1"/>
  </cols>
  <sheetData>
    <row r="1" spans="1:16" ht="13.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3.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3.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13.5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13.5" customHeight="1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3.5" customHeight="1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13.5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3.5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13.5" customHeigh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ht="13.5" customHeight="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3.5" customHeight="1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ht="13.5" customHeight="1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ht="13.5" customHeight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ht="13.5" customHeight="1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ht="13.5" customHeight="1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3.5" customHeight="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ht="13.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3.5" customHeight="1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3.5" customHeight="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28.9" customHeight="1">
      <c r="A20" s="35"/>
      <c r="B20" s="35"/>
      <c r="C20" s="35"/>
      <c r="D20" s="36"/>
      <c r="E20" s="35"/>
      <c r="F20" s="35"/>
      <c r="G20" s="37" t="s">
        <v>101</v>
      </c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3.5" customHeight="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3.5" customHeight="1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3.5" customHeight="1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3.5" customHeight="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ht="13.5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6" ht="13.5" customHeight="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3.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3.5" customHeight="1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3.5" customHeight="1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3.5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13.5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6" ht="13.5" customHeight="1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3.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3.5" customHeight="1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3.5" customHeight="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3.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3.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 ht="13.5" customHeight="1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6" ht="13.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 ht="13.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ht="13.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3.5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6" ht="13.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4" spans="1:16" ht="13.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</row>
    <row r="45" spans="1:16" ht="13.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</row>
    <row r="46" spans="1:16" ht="13.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</row>
    <row r="47" spans="1:16" ht="13.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</row>
    <row r="48" spans="1:16" ht="13.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</row>
    <row r="49" spans="1:16" ht="13.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</row>
    <row r="50" spans="1:16" ht="13.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</row>
    <row r="51" spans="1:16" ht="13.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ht="13.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13.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3.5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</row>
    <row r="55" spans="1:16" ht="13.5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</row>
    <row r="56" spans="1:16" ht="13.5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</row>
    <row r="57" spans="1:16" ht="13.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</row>
    <row r="58" spans="1:16" ht="13.5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</row>
    <row r="59" spans="1:16" ht="13.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</row>
    <row r="60" spans="1:16" ht="13.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</row>
    <row r="61" spans="1:16" ht="13.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</row>
    <row r="62" spans="1:16" ht="13.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</row>
    <row r="63" spans="1:16" ht="13.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</sheetData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0000"/>
  </sheetPr>
  <dimension ref="A1:K31"/>
  <sheetViews>
    <sheetView showGridLines="0" zoomScale="130" zoomScaleNormal="130" workbookViewId="0">
      <selection activeCell="AD45" sqref="AD45"/>
    </sheetView>
  </sheetViews>
  <sheetFormatPr defaultRowHeight="13.5"/>
  <cols>
    <col min="1" max="1" width="12.625" style="1" customWidth="1"/>
    <col min="2" max="2" width="18.625" style="1" customWidth="1"/>
    <col min="3" max="3" width="6.625" style="1" customWidth="1"/>
    <col min="4" max="9" width="11.375" style="1" customWidth="1"/>
    <col min="10" max="10" width="10.625" style="1" customWidth="1"/>
    <col min="11" max="11" width="15.625" style="1" customWidth="1"/>
    <col min="12" max="16384" width="9" style="1" customWidth="1"/>
  </cols>
  <sheetData>
    <row r="1" spans="1:11" ht="18" customHeight="1">
      <c r="A1" s="2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3.5" customHeight="1">
      <c r="A2" s="1" t="s">
        <v>73</v>
      </c>
    </row>
    <row r="3" spans="1:11" ht="13.5" customHeight="1">
      <c r="A3" s="1" t="s">
        <v>37</v>
      </c>
    </row>
    <row r="4" spans="1:11" ht="3.95" customHeight="1"/>
    <row r="5" spans="1:11" ht="10.5" customHeight="1">
      <c r="A5" s="65"/>
      <c r="B5" s="73"/>
      <c r="C5" s="73"/>
      <c r="D5" s="73"/>
      <c r="E5" s="73"/>
      <c r="F5" s="73"/>
      <c r="G5" s="73"/>
      <c r="H5" s="73"/>
      <c r="I5" s="73"/>
      <c r="J5" s="73"/>
      <c r="K5" s="96"/>
    </row>
    <row r="6" spans="1:11" ht="10.5" customHeight="1">
      <c r="A6" s="66"/>
      <c r="B6" s="74"/>
      <c r="C6" s="74"/>
      <c r="D6" s="74"/>
      <c r="E6" s="74"/>
      <c r="F6" s="74"/>
      <c r="G6" s="74"/>
      <c r="H6" s="74"/>
      <c r="I6" s="74"/>
      <c r="J6" s="74"/>
      <c r="K6" s="97"/>
    </row>
    <row r="7" spans="1:11" ht="10.5" customHeight="1">
      <c r="A7" s="66"/>
      <c r="B7" s="74"/>
      <c r="C7" s="74"/>
      <c r="D7" s="74"/>
      <c r="E7" s="74"/>
      <c r="F7" s="74"/>
      <c r="G7" s="74"/>
      <c r="H7" s="74"/>
      <c r="I7" s="74"/>
      <c r="J7" s="74"/>
      <c r="K7" s="97"/>
    </row>
    <row r="8" spans="1:11" ht="10.5" customHeight="1">
      <c r="A8" s="67" t="s">
        <v>10</v>
      </c>
      <c r="B8" s="75" t="s">
        <v>12</v>
      </c>
      <c r="C8" s="75" t="s">
        <v>16</v>
      </c>
      <c r="D8" s="75" t="s">
        <v>159</v>
      </c>
      <c r="E8" s="75" t="s">
        <v>161</v>
      </c>
      <c r="F8" s="75"/>
      <c r="G8" s="75"/>
      <c r="H8" s="74"/>
      <c r="I8" s="74"/>
      <c r="J8" s="75" t="s">
        <v>5</v>
      </c>
      <c r="K8" s="98" t="s">
        <v>21</v>
      </c>
    </row>
    <row r="9" spans="1:11" ht="10.5" customHeight="1">
      <c r="A9" s="66"/>
      <c r="B9" s="74"/>
      <c r="C9" s="74"/>
      <c r="D9" s="74" t="s">
        <v>160</v>
      </c>
      <c r="E9" s="74"/>
      <c r="F9" s="74"/>
      <c r="G9" s="74"/>
      <c r="H9" s="74"/>
      <c r="I9" s="74"/>
      <c r="J9" s="74"/>
      <c r="K9" s="97"/>
    </row>
    <row r="10" spans="1:11" ht="10.5" customHeight="1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99"/>
    </row>
    <row r="11" spans="1:11" ht="21.95" customHeight="1">
      <c r="A11" s="318" t="s">
        <v>294</v>
      </c>
      <c r="B11" s="319" t="s">
        <v>380</v>
      </c>
      <c r="C11" s="275" t="s">
        <v>47</v>
      </c>
      <c r="D11" s="86"/>
      <c r="E11" s="91"/>
      <c r="F11" s="91"/>
      <c r="G11" s="91"/>
      <c r="H11" s="91"/>
      <c r="I11" s="91"/>
      <c r="J11" s="86"/>
      <c r="K11" s="100"/>
    </row>
    <row r="12" spans="1:11" ht="21.95" customHeight="1">
      <c r="A12" s="211"/>
      <c r="B12" s="77"/>
      <c r="C12" s="81"/>
      <c r="D12" s="87">
        <f>'区画線工－数量調書(3,6号線)'!B61</f>
        <v>175.3</v>
      </c>
      <c r="E12" s="87">
        <f>'区画線工－数量調書 (7号線)'!B61</f>
        <v>405.2</v>
      </c>
      <c r="F12" s="94"/>
      <c r="G12" s="94"/>
      <c r="H12" s="94"/>
      <c r="I12" s="94"/>
      <c r="J12" s="87">
        <f>D12+E12+F12+G12+H12+I12</f>
        <v>580.5</v>
      </c>
      <c r="K12" s="100"/>
    </row>
    <row r="13" spans="1:11" ht="21.95" customHeight="1">
      <c r="A13" s="210"/>
      <c r="B13" s="78" t="s">
        <v>279</v>
      </c>
      <c r="C13" s="155" t="s">
        <v>47</v>
      </c>
      <c r="D13" s="156"/>
      <c r="E13" s="157"/>
      <c r="F13" s="157"/>
      <c r="G13" s="157"/>
      <c r="H13" s="157"/>
      <c r="I13" s="157"/>
      <c r="J13" s="156"/>
      <c r="K13" s="101"/>
    </row>
    <row r="14" spans="1:11" ht="21.95" customHeight="1">
      <c r="A14" s="211"/>
      <c r="B14" s="79"/>
      <c r="C14" s="214"/>
      <c r="D14" s="89">
        <f>+'区画線工－数量調書(3,6号線) (2)'!B61</f>
        <v>9.5</v>
      </c>
      <c r="E14" s="89">
        <f>+'区画線工－数量調書 (7号線) (2)'!B61</f>
        <v>10.5</v>
      </c>
      <c r="F14" s="93"/>
      <c r="G14" s="93"/>
      <c r="H14" s="93"/>
      <c r="I14" s="93"/>
      <c r="J14" s="89">
        <f>D14+E14+F14+G14+H14+I14</f>
        <v>20</v>
      </c>
      <c r="K14" s="102"/>
    </row>
    <row r="15" spans="1:11" ht="21.95" customHeight="1">
      <c r="A15" s="210"/>
      <c r="B15" s="78"/>
      <c r="C15" s="83"/>
      <c r="D15" s="88"/>
      <c r="E15" s="92"/>
      <c r="F15" s="92"/>
      <c r="G15" s="92"/>
      <c r="H15" s="92"/>
      <c r="I15" s="92"/>
      <c r="J15" s="88"/>
      <c r="K15" s="101"/>
    </row>
    <row r="16" spans="1:11" ht="21.95" customHeight="1">
      <c r="A16" s="211"/>
      <c r="B16" s="79"/>
      <c r="C16" s="84"/>
      <c r="D16" s="89"/>
      <c r="E16" s="93"/>
      <c r="F16" s="89"/>
      <c r="G16" s="89"/>
      <c r="H16" s="93"/>
      <c r="I16" s="93"/>
      <c r="J16" s="89"/>
      <c r="K16" s="102"/>
    </row>
    <row r="17" spans="1:11" ht="21.95" customHeight="1">
      <c r="A17" s="210"/>
      <c r="B17" s="78"/>
      <c r="C17" s="83"/>
      <c r="D17" s="88"/>
      <c r="E17" s="92"/>
      <c r="F17" s="92"/>
      <c r="G17" s="92"/>
      <c r="H17" s="92"/>
      <c r="I17" s="92"/>
      <c r="J17" s="88"/>
      <c r="K17" s="101"/>
    </row>
    <row r="18" spans="1:11" ht="21.95" customHeight="1">
      <c r="A18" s="211"/>
      <c r="B18" s="79"/>
      <c r="C18" s="84"/>
      <c r="D18" s="89"/>
      <c r="E18" s="93"/>
      <c r="F18" s="89"/>
      <c r="G18" s="89"/>
      <c r="H18" s="93"/>
      <c r="I18" s="93"/>
      <c r="J18" s="89"/>
      <c r="K18" s="102"/>
    </row>
    <row r="19" spans="1:11" ht="21.95" customHeight="1">
      <c r="A19" s="210"/>
      <c r="B19" s="78"/>
      <c r="C19" s="83"/>
      <c r="D19" s="88"/>
      <c r="E19" s="92"/>
      <c r="F19" s="92"/>
      <c r="G19" s="92"/>
      <c r="H19" s="92"/>
      <c r="I19" s="92"/>
      <c r="J19" s="88"/>
      <c r="K19" s="101"/>
    </row>
    <row r="20" spans="1:11" ht="21.95" customHeight="1">
      <c r="A20" s="211"/>
      <c r="B20" s="79"/>
      <c r="C20" s="84"/>
      <c r="D20" s="89"/>
      <c r="E20" s="93"/>
      <c r="F20" s="89"/>
      <c r="G20" s="89"/>
      <c r="H20" s="93"/>
      <c r="I20" s="93"/>
      <c r="J20" s="89"/>
      <c r="K20" s="102"/>
    </row>
    <row r="21" spans="1:11" ht="21.95" customHeight="1">
      <c r="A21" s="70"/>
      <c r="B21" s="78"/>
      <c r="C21" s="83"/>
      <c r="D21" s="88"/>
      <c r="E21" s="92"/>
      <c r="F21" s="92"/>
      <c r="G21" s="92"/>
      <c r="H21" s="92"/>
      <c r="I21" s="92"/>
      <c r="J21" s="88"/>
      <c r="K21" s="101"/>
    </row>
    <row r="22" spans="1:11" ht="21.95" customHeight="1">
      <c r="A22" s="71"/>
      <c r="B22" s="79"/>
      <c r="C22" s="84"/>
      <c r="D22" s="89"/>
      <c r="E22" s="93"/>
      <c r="F22" s="89"/>
      <c r="G22" s="89"/>
      <c r="H22" s="93"/>
      <c r="I22" s="93"/>
      <c r="J22" s="89"/>
      <c r="K22" s="102"/>
    </row>
    <row r="23" spans="1:11" ht="21.95" customHeight="1">
      <c r="A23" s="210"/>
      <c r="B23" s="78"/>
      <c r="C23" s="83"/>
      <c r="D23" s="88"/>
      <c r="E23" s="92"/>
      <c r="F23" s="92"/>
      <c r="G23" s="92"/>
      <c r="H23" s="92"/>
      <c r="I23" s="92"/>
      <c r="J23" s="88"/>
      <c r="K23" s="101"/>
    </row>
    <row r="24" spans="1:11" ht="21.95" customHeight="1">
      <c r="A24" s="211"/>
      <c r="B24" s="79"/>
      <c r="C24" s="84"/>
      <c r="D24" s="89"/>
      <c r="E24" s="93"/>
      <c r="F24" s="89"/>
      <c r="G24" s="89"/>
      <c r="H24" s="93"/>
      <c r="I24" s="93"/>
      <c r="J24" s="89"/>
      <c r="K24" s="102"/>
    </row>
    <row r="25" spans="1:11" ht="21.95" customHeight="1">
      <c r="A25" s="70"/>
      <c r="B25" s="78"/>
      <c r="C25" s="83"/>
      <c r="D25" s="88"/>
      <c r="E25" s="92"/>
      <c r="F25" s="92"/>
      <c r="G25" s="92"/>
      <c r="H25" s="92"/>
      <c r="I25" s="92"/>
      <c r="J25" s="88"/>
      <c r="K25" s="101"/>
    </row>
    <row r="26" spans="1:11" ht="21.95" customHeight="1">
      <c r="A26" s="71"/>
      <c r="B26" s="79"/>
      <c r="C26" s="84"/>
      <c r="D26" s="89"/>
      <c r="E26" s="93"/>
      <c r="F26" s="89"/>
      <c r="G26" s="89"/>
      <c r="H26" s="93"/>
      <c r="I26" s="93"/>
      <c r="J26" s="89"/>
      <c r="K26" s="102"/>
    </row>
    <row r="27" spans="1:11" ht="21.95" customHeight="1">
      <c r="A27" s="70"/>
      <c r="B27" s="78"/>
      <c r="C27" s="83"/>
      <c r="D27" s="88"/>
      <c r="E27" s="92"/>
      <c r="F27" s="92"/>
      <c r="G27" s="92"/>
      <c r="H27" s="92"/>
      <c r="I27" s="92"/>
      <c r="J27" s="88"/>
      <c r="K27" s="101"/>
    </row>
    <row r="28" spans="1:11" ht="21.95" customHeight="1">
      <c r="A28" s="71"/>
      <c r="B28" s="79"/>
      <c r="C28" s="84"/>
      <c r="D28" s="89"/>
      <c r="E28" s="93"/>
      <c r="F28" s="89"/>
      <c r="G28" s="89"/>
      <c r="H28" s="93"/>
      <c r="I28" s="93"/>
      <c r="J28" s="89"/>
      <c r="K28" s="102"/>
    </row>
    <row r="29" spans="1:11" ht="21.95" customHeight="1">
      <c r="A29" s="69"/>
      <c r="B29" s="77"/>
      <c r="C29" s="82"/>
      <c r="D29" s="87"/>
      <c r="E29" s="94"/>
      <c r="F29" s="94"/>
      <c r="G29" s="94"/>
      <c r="H29" s="94"/>
      <c r="I29" s="94"/>
      <c r="J29" s="87"/>
      <c r="K29" s="100"/>
    </row>
    <row r="30" spans="1:11" ht="21.95" customHeight="1">
      <c r="A30" s="72"/>
      <c r="B30" s="80"/>
      <c r="C30" s="85"/>
      <c r="D30" s="90"/>
      <c r="E30" s="95"/>
      <c r="F30" s="95"/>
      <c r="G30" s="95"/>
      <c r="H30" s="95"/>
      <c r="I30" s="95"/>
      <c r="J30" s="90"/>
      <c r="K30" s="31"/>
    </row>
    <row r="31" spans="1:11" ht="3.95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5"/>
  <printOptions horizontalCentered="1"/>
  <pageMargins left="0.59055118110236227" right="0.59055118110236227" top="0.78740157480314965" bottom="0" header="0.39370078740157483" footer="0.19685039370078741"/>
  <pageSetup paperSize="9" fitToWidth="1" fitToHeight="1" pageOrder="overThenDown" orientation="landscape" usePrinterDefaults="1" r:id="rId1"/>
  <headerFooter alignWithMargins="0"/>
  <rowBreaks count="1" manualBreakCount="1">
    <brk id="31" max="16383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1"/>
  <sheetViews>
    <sheetView showGridLines="0" view="pageBreakPreview" topLeftCell="A28" zoomScaleSheetLayoutView="100" workbookViewId="0">
      <selection activeCell="AD45" sqref="AD45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1" t="s">
        <v>244</v>
      </c>
    </row>
    <row r="3" spans="1:3">
      <c r="A3" s="34" t="s">
        <v>342</v>
      </c>
    </row>
    <row r="4" spans="1:3">
      <c r="A4" s="34" t="s">
        <v>198</v>
      </c>
    </row>
    <row r="5" spans="1:3" ht="13.7" customHeight="1">
      <c r="A5" s="34" t="s">
        <v>354</v>
      </c>
      <c r="C5" s="253"/>
    </row>
    <row r="6" spans="1:3" ht="14.25">
      <c r="C6" s="253" t="s">
        <v>66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234" t="s">
        <v>323</v>
      </c>
      <c r="B8" s="247"/>
      <c r="C8" s="256" t="s">
        <v>366</v>
      </c>
    </row>
    <row r="9" spans="1:3" ht="12.95" customHeight="1">
      <c r="A9" s="235"/>
      <c r="B9" s="248">
        <v>76.8</v>
      </c>
      <c r="C9" s="257"/>
    </row>
    <row r="10" spans="1:3" ht="12.95" customHeight="1">
      <c r="A10" s="234" t="s">
        <v>323</v>
      </c>
      <c r="B10" s="247"/>
      <c r="C10" s="256" t="s">
        <v>144</v>
      </c>
    </row>
    <row r="11" spans="1:3" ht="12.95" customHeight="1">
      <c r="A11" s="235"/>
      <c r="B11" s="248">
        <v>98.5</v>
      </c>
      <c r="C11" s="257"/>
    </row>
    <row r="12" spans="1:3" ht="12.95" customHeight="1">
      <c r="A12" s="231"/>
      <c r="B12" s="245"/>
      <c r="C12" s="255"/>
    </row>
    <row r="13" spans="1:3" ht="12.95" customHeight="1">
      <c r="A13" s="231"/>
      <c r="B13" s="246"/>
      <c r="C13" s="255"/>
    </row>
    <row r="14" spans="1:3" ht="12.95" customHeight="1">
      <c r="A14" s="320"/>
      <c r="B14" s="322"/>
      <c r="C14" s="324"/>
    </row>
    <row r="15" spans="1:3" ht="12.95" customHeight="1">
      <c r="A15" s="321"/>
      <c r="B15" s="323"/>
      <c r="C15" s="325"/>
    </row>
    <row r="16" spans="1:3" ht="12.95" customHeight="1">
      <c r="A16" s="320"/>
      <c r="B16" s="322"/>
      <c r="C16" s="343"/>
    </row>
    <row r="17" spans="1:3" ht="12.95" customHeight="1">
      <c r="A17" s="321"/>
      <c r="B17" s="323"/>
      <c r="C17" s="344"/>
    </row>
    <row r="18" spans="1:3" ht="12.95" customHeight="1">
      <c r="A18" s="238"/>
      <c r="B18" s="247"/>
      <c r="C18" s="258"/>
    </row>
    <row r="19" spans="1:3" ht="12.95" customHeight="1">
      <c r="A19" s="234"/>
      <c r="B19" s="246"/>
      <c r="C19" s="256"/>
    </row>
    <row r="20" spans="1:3" ht="12.95" customHeight="1">
      <c r="A20" s="232"/>
      <c r="B20" s="247"/>
      <c r="C20" s="258"/>
    </row>
    <row r="21" spans="1:3" ht="12.95" customHeight="1">
      <c r="A21" s="233"/>
      <c r="B21" s="248"/>
      <c r="C21" s="258"/>
    </row>
    <row r="22" spans="1:3" ht="12.95" customHeight="1">
      <c r="A22" s="232"/>
      <c r="B22" s="247"/>
      <c r="C22" s="255"/>
    </row>
    <row r="23" spans="1:3" ht="12.95" customHeight="1">
      <c r="A23" s="233"/>
      <c r="B23" s="248"/>
      <c r="C23" s="255"/>
    </row>
    <row r="24" spans="1:3" ht="12.95" customHeight="1">
      <c r="A24" s="232"/>
      <c r="B24" s="247"/>
      <c r="C24" s="256"/>
    </row>
    <row r="25" spans="1:3" ht="12.95" customHeight="1">
      <c r="A25" s="233"/>
      <c r="B25" s="248"/>
      <c r="C25" s="257"/>
    </row>
    <row r="26" spans="1:3" ht="12.95" customHeight="1">
      <c r="A26" s="320"/>
      <c r="B26" s="322"/>
      <c r="C26" s="256"/>
    </row>
    <row r="27" spans="1:3" ht="12.95" customHeight="1">
      <c r="A27" s="321"/>
      <c r="B27" s="323"/>
      <c r="C27" s="257"/>
    </row>
    <row r="28" spans="1:3" ht="12.95" customHeight="1">
      <c r="A28" s="320"/>
      <c r="B28" s="322"/>
      <c r="C28" s="256"/>
    </row>
    <row r="29" spans="1:3" ht="12.95" customHeight="1">
      <c r="A29" s="321"/>
      <c r="B29" s="323"/>
      <c r="C29" s="257"/>
    </row>
    <row r="30" spans="1:3" ht="12.95" customHeight="1">
      <c r="A30" s="236"/>
      <c r="B30" s="247"/>
      <c r="C30" s="256"/>
    </row>
    <row r="31" spans="1:3" ht="12.75" customHeight="1">
      <c r="A31" s="237"/>
      <c r="B31" s="248"/>
      <c r="C31" s="257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9"/>
      <c r="B46" s="247"/>
      <c r="C46" s="258"/>
    </row>
    <row r="47" spans="1:3" ht="12.75" customHeight="1">
      <c r="A47" s="239"/>
      <c r="B47" s="248"/>
      <c r="C47" s="258"/>
    </row>
    <row r="48" spans="1:3" ht="12.95" customHeight="1">
      <c r="A48" s="238"/>
      <c r="B48" s="247"/>
      <c r="C48" s="258"/>
    </row>
    <row r="49" spans="1:3" ht="12.95" customHeight="1">
      <c r="A49" s="238"/>
      <c r="B49" s="248"/>
      <c r="C49" s="258"/>
    </row>
    <row r="50" spans="1:3" ht="12.95" customHeight="1">
      <c r="A50" s="239"/>
      <c r="B50" s="247"/>
      <c r="C50" s="258"/>
    </row>
    <row r="51" spans="1:3" ht="12.95" customHeight="1">
      <c r="A51" s="236"/>
      <c r="B51" s="246"/>
      <c r="C51" s="256"/>
    </row>
    <row r="52" spans="1:3" ht="12.95" customHeight="1">
      <c r="A52" s="234"/>
      <c r="B52" s="247"/>
      <c r="C52" s="256"/>
    </row>
    <row r="53" spans="1:3" ht="12.95" customHeight="1">
      <c r="A53" s="235"/>
      <c r="B53" s="248"/>
      <c r="C53" s="257"/>
    </row>
    <row r="54" spans="1:3" ht="12.95" customHeight="1">
      <c r="A54" s="239"/>
      <c r="B54" s="247"/>
      <c r="C54" s="258"/>
    </row>
    <row r="55" spans="1:3" ht="12.95" customHeight="1">
      <c r="A55" s="239"/>
      <c r="B55" s="248"/>
      <c r="C55" s="258"/>
    </row>
    <row r="56" spans="1:3" ht="12.95" customHeight="1">
      <c r="A56" s="231"/>
      <c r="B56" s="246"/>
      <c r="C56" s="255"/>
    </row>
    <row r="57" spans="1:3" ht="12.95" customHeight="1">
      <c r="A57" s="240"/>
      <c r="B57" s="249"/>
      <c r="C57" s="259"/>
    </row>
    <row r="58" spans="1:3" ht="14.1" customHeight="1">
      <c r="A58" s="241"/>
      <c r="B58" s="250"/>
      <c r="C58" s="260"/>
    </row>
    <row r="59" spans="1:3" ht="14.1" customHeight="1">
      <c r="A59" s="242"/>
      <c r="B59" s="251">
        <f>SUM(B8:B57)</f>
        <v>175.3</v>
      </c>
      <c r="C59" s="261"/>
    </row>
    <row r="60" spans="1:3" ht="14.1" customHeight="1">
      <c r="A60" s="243"/>
      <c r="B60" s="252"/>
      <c r="C60" s="262"/>
    </row>
    <row r="61" spans="1:3" ht="14.1" customHeight="1">
      <c r="A61" s="242" t="s">
        <v>31</v>
      </c>
      <c r="B61" s="251">
        <f>B59</f>
        <v>175.3</v>
      </c>
      <c r="C61" s="261"/>
    </row>
    <row r="62" spans="1:3" ht="3.95" customHeight="1"/>
  </sheetData>
  <mergeCells count="45">
    <mergeCell ref="A8:A9"/>
    <mergeCell ref="C8:C9"/>
    <mergeCell ref="A10:A11"/>
    <mergeCell ref="C10:C11"/>
    <mergeCell ref="A12:A13"/>
    <mergeCell ref="C12:C13"/>
    <mergeCell ref="C14:C15"/>
    <mergeCell ref="A18:A19"/>
    <mergeCell ref="C18:C19"/>
    <mergeCell ref="A20:A21"/>
    <mergeCell ref="C20:C21"/>
    <mergeCell ref="A22:A23"/>
    <mergeCell ref="C22:C23"/>
    <mergeCell ref="A24:A25"/>
    <mergeCell ref="C24:C25"/>
    <mergeCell ref="C26:C27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  <rowBreaks count="1" manualBreakCount="1">
    <brk id="62" max="16383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1"/>
  <sheetViews>
    <sheetView showGridLines="0" view="pageBreakPreview" topLeftCell="A28" zoomScaleSheetLayoutView="100" workbookViewId="0">
      <selection activeCell="AD45" sqref="AD45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1" t="s">
        <v>244</v>
      </c>
    </row>
    <row r="3" spans="1:3">
      <c r="A3" s="34" t="s">
        <v>378</v>
      </c>
    </row>
    <row r="4" spans="1:3">
      <c r="A4" s="34" t="s">
        <v>198</v>
      </c>
    </row>
    <row r="5" spans="1:3" ht="13.7" customHeight="1">
      <c r="A5" s="34" t="s">
        <v>379</v>
      </c>
      <c r="C5" s="253"/>
    </row>
    <row r="6" spans="1:3" ht="14.25">
      <c r="C6" s="253" t="s">
        <v>66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234" t="s">
        <v>135</v>
      </c>
      <c r="B8" s="247"/>
      <c r="C8" s="256" t="s">
        <v>28</v>
      </c>
    </row>
    <row r="9" spans="1:3" ht="12.95" customHeight="1">
      <c r="A9" s="235"/>
      <c r="B9" s="248">
        <v>6</v>
      </c>
      <c r="C9" s="257"/>
    </row>
    <row r="10" spans="1:3" ht="12.95" customHeight="1">
      <c r="A10" s="234" t="s">
        <v>153</v>
      </c>
      <c r="B10" s="247"/>
      <c r="C10" s="256" t="s">
        <v>108</v>
      </c>
    </row>
    <row r="11" spans="1:3" ht="12.95" customHeight="1">
      <c r="A11" s="235"/>
      <c r="B11" s="248">
        <v>3.5</v>
      </c>
      <c r="C11" s="257"/>
    </row>
    <row r="12" spans="1:3" ht="12.95" customHeight="1">
      <c r="A12" s="231"/>
      <c r="B12" s="245"/>
      <c r="C12" s="255"/>
    </row>
    <row r="13" spans="1:3" ht="12.95" customHeight="1">
      <c r="A13" s="231"/>
      <c r="B13" s="246"/>
      <c r="C13" s="255"/>
    </row>
    <row r="14" spans="1:3" ht="12.95" customHeight="1">
      <c r="A14" s="320"/>
      <c r="B14" s="322"/>
      <c r="C14" s="324"/>
    </row>
    <row r="15" spans="1:3" ht="12.95" customHeight="1">
      <c r="A15" s="321"/>
      <c r="B15" s="323"/>
      <c r="C15" s="325"/>
    </row>
    <row r="16" spans="1:3" ht="12.95" customHeight="1">
      <c r="A16" s="320"/>
      <c r="B16" s="322"/>
      <c r="C16" s="343"/>
    </row>
    <row r="17" spans="1:3" ht="12.95" customHeight="1">
      <c r="A17" s="321"/>
      <c r="B17" s="323"/>
      <c r="C17" s="344"/>
    </row>
    <row r="18" spans="1:3" ht="12.95" customHeight="1">
      <c r="A18" s="238"/>
      <c r="B18" s="247"/>
      <c r="C18" s="258"/>
    </row>
    <row r="19" spans="1:3" ht="12.95" customHeight="1">
      <c r="A19" s="234"/>
      <c r="B19" s="246"/>
      <c r="C19" s="256"/>
    </row>
    <row r="20" spans="1:3" ht="12.95" customHeight="1">
      <c r="A20" s="232"/>
      <c r="B20" s="247"/>
      <c r="C20" s="258"/>
    </row>
    <row r="21" spans="1:3" ht="12.95" customHeight="1">
      <c r="A21" s="233"/>
      <c r="B21" s="248"/>
      <c r="C21" s="258"/>
    </row>
    <row r="22" spans="1:3" ht="12.95" customHeight="1">
      <c r="A22" s="232"/>
      <c r="B22" s="247"/>
      <c r="C22" s="255"/>
    </row>
    <row r="23" spans="1:3" ht="12.95" customHeight="1">
      <c r="A23" s="233"/>
      <c r="B23" s="248"/>
      <c r="C23" s="255"/>
    </row>
    <row r="24" spans="1:3" ht="12.95" customHeight="1">
      <c r="A24" s="232"/>
      <c r="B24" s="247"/>
      <c r="C24" s="256"/>
    </row>
    <row r="25" spans="1:3" ht="12.95" customHeight="1">
      <c r="A25" s="233"/>
      <c r="B25" s="248"/>
      <c r="C25" s="257"/>
    </row>
    <row r="26" spans="1:3" ht="12.95" customHeight="1">
      <c r="A26" s="320"/>
      <c r="B26" s="322"/>
      <c r="C26" s="256"/>
    </row>
    <row r="27" spans="1:3" ht="12.95" customHeight="1">
      <c r="A27" s="321"/>
      <c r="B27" s="323"/>
      <c r="C27" s="257"/>
    </row>
    <row r="28" spans="1:3" ht="12.95" customHeight="1">
      <c r="A28" s="320"/>
      <c r="B28" s="322"/>
      <c r="C28" s="256"/>
    </row>
    <row r="29" spans="1:3" ht="12.95" customHeight="1">
      <c r="A29" s="321"/>
      <c r="B29" s="323"/>
      <c r="C29" s="257"/>
    </row>
    <row r="30" spans="1:3" ht="12.95" customHeight="1">
      <c r="A30" s="236"/>
      <c r="B30" s="247"/>
      <c r="C30" s="256"/>
    </row>
    <row r="31" spans="1:3" ht="12.75" customHeight="1">
      <c r="A31" s="237"/>
      <c r="B31" s="248"/>
      <c r="C31" s="257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9"/>
      <c r="B46" s="247"/>
      <c r="C46" s="258"/>
    </row>
    <row r="47" spans="1:3" ht="12.75" customHeight="1">
      <c r="A47" s="239"/>
      <c r="B47" s="248"/>
      <c r="C47" s="258"/>
    </row>
    <row r="48" spans="1:3" ht="12.95" customHeight="1">
      <c r="A48" s="238"/>
      <c r="B48" s="247"/>
      <c r="C48" s="258"/>
    </row>
    <row r="49" spans="1:3" ht="12.95" customHeight="1">
      <c r="A49" s="238"/>
      <c r="B49" s="248"/>
      <c r="C49" s="258"/>
    </row>
    <row r="50" spans="1:3" ht="12.95" customHeight="1">
      <c r="A50" s="239"/>
      <c r="B50" s="247"/>
      <c r="C50" s="258"/>
    </row>
    <row r="51" spans="1:3" ht="12.95" customHeight="1">
      <c r="A51" s="236"/>
      <c r="B51" s="246"/>
      <c r="C51" s="256"/>
    </row>
    <row r="52" spans="1:3" ht="12.95" customHeight="1">
      <c r="A52" s="234"/>
      <c r="B52" s="247"/>
      <c r="C52" s="256"/>
    </row>
    <row r="53" spans="1:3" ht="12.95" customHeight="1">
      <c r="A53" s="235"/>
      <c r="B53" s="248"/>
      <c r="C53" s="257"/>
    </row>
    <row r="54" spans="1:3" ht="12.95" customHeight="1">
      <c r="A54" s="239"/>
      <c r="B54" s="247"/>
      <c r="C54" s="258"/>
    </row>
    <row r="55" spans="1:3" ht="12.95" customHeight="1">
      <c r="A55" s="239"/>
      <c r="B55" s="248"/>
      <c r="C55" s="258"/>
    </row>
    <row r="56" spans="1:3" ht="12.95" customHeight="1">
      <c r="A56" s="231"/>
      <c r="B56" s="246"/>
      <c r="C56" s="255"/>
    </row>
    <row r="57" spans="1:3" ht="12.95" customHeight="1">
      <c r="A57" s="240"/>
      <c r="B57" s="249"/>
      <c r="C57" s="259"/>
    </row>
    <row r="58" spans="1:3" ht="14.1" customHeight="1">
      <c r="A58" s="241"/>
      <c r="B58" s="250"/>
      <c r="C58" s="260"/>
    </row>
    <row r="59" spans="1:3" ht="14.1" customHeight="1">
      <c r="A59" s="242"/>
      <c r="B59" s="251">
        <f>SUM(B8:B57)</f>
        <v>9.5</v>
      </c>
      <c r="C59" s="261"/>
    </row>
    <row r="60" spans="1:3" ht="14.1" customHeight="1">
      <c r="A60" s="243"/>
      <c r="B60" s="252"/>
      <c r="C60" s="262"/>
    </row>
    <row r="61" spans="1:3" ht="14.1" customHeight="1">
      <c r="A61" s="242" t="s">
        <v>31</v>
      </c>
      <c r="B61" s="251">
        <f>B59</f>
        <v>9.5</v>
      </c>
      <c r="C61" s="261"/>
    </row>
    <row r="62" spans="1:3" ht="3.95" customHeight="1"/>
  </sheetData>
  <mergeCells count="45">
    <mergeCell ref="A8:A9"/>
    <mergeCell ref="C8:C9"/>
    <mergeCell ref="A10:A11"/>
    <mergeCell ref="C10:C11"/>
    <mergeCell ref="A12:A13"/>
    <mergeCell ref="C12:C13"/>
    <mergeCell ref="C14:C15"/>
    <mergeCell ref="A18:A19"/>
    <mergeCell ref="C18:C19"/>
    <mergeCell ref="A20:A21"/>
    <mergeCell ref="C20:C21"/>
    <mergeCell ref="A22:A23"/>
    <mergeCell ref="C22:C23"/>
    <mergeCell ref="A24:A25"/>
    <mergeCell ref="C24:C25"/>
    <mergeCell ref="C26:C27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  <rowBreaks count="1" manualBreakCount="1">
    <brk id="62" max="16383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1"/>
  <sheetViews>
    <sheetView showGridLines="0" view="pageBreakPreview" topLeftCell="A25" zoomScaleSheetLayoutView="100" workbookViewId="0">
      <selection activeCell="AD45" sqref="AD45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1" t="s">
        <v>267</v>
      </c>
    </row>
    <row r="3" spans="1:3">
      <c r="A3" s="34" t="s">
        <v>342</v>
      </c>
    </row>
    <row r="4" spans="1:3">
      <c r="A4" s="34" t="s">
        <v>198</v>
      </c>
    </row>
    <row r="5" spans="1:3" ht="13.7" customHeight="1">
      <c r="A5" s="34" t="s">
        <v>353</v>
      </c>
      <c r="C5" s="253"/>
    </row>
    <row r="6" spans="1:3" ht="14.25">
      <c r="C6" s="253" t="s">
        <v>66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234" t="s">
        <v>367</v>
      </c>
      <c r="B8" s="247"/>
      <c r="C8" s="256" t="s">
        <v>366</v>
      </c>
    </row>
    <row r="9" spans="1:3" ht="12.95" customHeight="1">
      <c r="A9" s="235"/>
      <c r="B9" s="248">
        <v>196.9</v>
      </c>
      <c r="C9" s="257"/>
    </row>
    <row r="10" spans="1:3" ht="12.95" customHeight="1">
      <c r="A10" s="234" t="s">
        <v>367</v>
      </c>
      <c r="B10" s="247"/>
      <c r="C10" s="256" t="s">
        <v>144</v>
      </c>
    </row>
    <row r="11" spans="1:3" ht="12.95" customHeight="1">
      <c r="A11" s="235"/>
      <c r="B11" s="248">
        <v>208.3</v>
      </c>
      <c r="C11" s="257"/>
    </row>
    <row r="12" spans="1:3" ht="12.95" customHeight="1">
      <c r="A12" s="231"/>
      <c r="B12" s="245"/>
      <c r="C12" s="255"/>
    </row>
    <row r="13" spans="1:3" ht="12.95" customHeight="1">
      <c r="A13" s="231"/>
      <c r="B13" s="246"/>
      <c r="C13" s="255"/>
    </row>
    <row r="14" spans="1:3" ht="12.95" customHeight="1">
      <c r="A14" s="320"/>
      <c r="B14" s="322"/>
      <c r="C14" s="324"/>
    </row>
    <row r="15" spans="1:3" ht="12.95" customHeight="1">
      <c r="A15" s="321"/>
      <c r="B15" s="323"/>
      <c r="C15" s="325"/>
    </row>
    <row r="16" spans="1:3" ht="12.95" customHeight="1">
      <c r="A16" s="320"/>
      <c r="B16" s="322"/>
      <c r="C16" s="343"/>
    </row>
    <row r="17" spans="1:3" ht="12.95" customHeight="1">
      <c r="A17" s="321"/>
      <c r="B17" s="323"/>
      <c r="C17" s="344"/>
    </row>
    <row r="18" spans="1:3" ht="12.95" customHeight="1">
      <c r="A18" s="238"/>
      <c r="B18" s="247"/>
      <c r="C18" s="258"/>
    </row>
    <row r="19" spans="1:3" ht="12.95" customHeight="1">
      <c r="A19" s="234"/>
      <c r="B19" s="246"/>
      <c r="C19" s="256"/>
    </row>
    <row r="20" spans="1:3" ht="12.95" customHeight="1">
      <c r="A20" s="232"/>
      <c r="B20" s="247"/>
      <c r="C20" s="258"/>
    </row>
    <row r="21" spans="1:3" ht="12.95" customHeight="1">
      <c r="A21" s="233"/>
      <c r="B21" s="248"/>
      <c r="C21" s="258"/>
    </row>
    <row r="22" spans="1:3" ht="12.95" customHeight="1">
      <c r="A22" s="232"/>
      <c r="B22" s="247"/>
      <c r="C22" s="255"/>
    </row>
    <row r="23" spans="1:3" ht="12.95" customHeight="1">
      <c r="A23" s="233"/>
      <c r="B23" s="248"/>
      <c r="C23" s="255"/>
    </row>
    <row r="24" spans="1:3" ht="12.95" customHeight="1">
      <c r="A24" s="232"/>
      <c r="B24" s="247"/>
      <c r="C24" s="256"/>
    </row>
    <row r="25" spans="1:3" ht="12.95" customHeight="1">
      <c r="A25" s="233"/>
      <c r="B25" s="248"/>
      <c r="C25" s="257"/>
    </row>
    <row r="26" spans="1:3" ht="12.95" customHeight="1">
      <c r="A26" s="320"/>
      <c r="B26" s="322"/>
      <c r="C26" s="256"/>
    </row>
    <row r="27" spans="1:3" ht="12.95" customHeight="1">
      <c r="A27" s="321"/>
      <c r="B27" s="323"/>
      <c r="C27" s="257"/>
    </row>
    <row r="28" spans="1:3" ht="12.95" customHeight="1">
      <c r="A28" s="320"/>
      <c r="B28" s="322"/>
      <c r="C28" s="256"/>
    </row>
    <row r="29" spans="1:3" ht="12.95" customHeight="1">
      <c r="A29" s="321"/>
      <c r="B29" s="323"/>
      <c r="C29" s="257"/>
    </row>
    <row r="30" spans="1:3" ht="12.95" customHeight="1">
      <c r="A30" s="236"/>
      <c r="B30" s="247"/>
      <c r="C30" s="256"/>
    </row>
    <row r="31" spans="1:3" ht="12.75" customHeight="1">
      <c r="A31" s="237"/>
      <c r="B31" s="248"/>
      <c r="C31" s="257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9"/>
      <c r="B46" s="247"/>
      <c r="C46" s="258"/>
    </row>
    <row r="47" spans="1:3" ht="12.75" customHeight="1">
      <c r="A47" s="239"/>
      <c r="B47" s="248"/>
      <c r="C47" s="258"/>
    </row>
    <row r="48" spans="1:3" ht="12.95" customHeight="1">
      <c r="A48" s="238"/>
      <c r="B48" s="247"/>
      <c r="C48" s="258"/>
    </row>
    <row r="49" spans="1:3" ht="12.95" customHeight="1">
      <c r="A49" s="238"/>
      <c r="B49" s="248"/>
      <c r="C49" s="258"/>
    </row>
    <row r="50" spans="1:3" ht="12.95" customHeight="1">
      <c r="A50" s="239"/>
      <c r="B50" s="247"/>
      <c r="C50" s="258"/>
    </row>
    <row r="51" spans="1:3" ht="12.95" customHeight="1">
      <c r="A51" s="236"/>
      <c r="B51" s="246"/>
      <c r="C51" s="256"/>
    </row>
    <row r="52" spans="1:3" ht="12.95" customHeight="1">
      <c r="A52" s="234"/>
      <c r="B52" s="247"/>
      <c r="C52" s="256"/>
    </row>
    <row r="53" spans="1:3" ht="12.95" customHeight="1">
      <c r="A53" s="235"/>
      <c r="B53" s="248"/>
      <c r="C53" s="257"/>
    </row>
    <row r="54" spans="1:3" ht="12.95" customHeight="1">
      <c r="A54" s="239"/>
      <c r="B54" s="247"/>
      <c r="C54" s="258"/>
    </row>
    <row r="55" spans="1:3" ht="12.95" customHeight="1">
      <c r="A55" s="239"/>
      <c r="B55" s="248"/>
      <c r="C55" s="258"/>
    </row>
    <row r="56" spans="1:3" ht="12.95" customHeight="1">
      <c r="A56" s="231"/>
      <c r="B56" s="246"/>
      <c r="C56" s="255"/>
    </row>
    <row r="57" spans="1:3" ht="12.95" customHeight="1">
      <c r="A57" s="240"/>
      <c r="B57" s="249"/>
      <c r="C57" s="259"/>
    </row>
    <row r="58" spans="1:3" ht="14.1" customHeight="1">
      <c r="A58" s="241"/>
      <c r="B58" s="250"/>
      <c r="C58" s="260"/>
    </row>
    <row r="59" spans="1:3" ht="14.1" customHeight="1">
      <c r="A59" s="242"/>
      <c r="B59" s="251">
        <f>SUM(B8:B57)</f>
        <v>405.2</v>
      </c>
      <c r="C59" s="261"/>
    </row>
    <row r="60" spans="1:3" ht="14.1" customHeight="1">
      <c r="A60" s="243"/>
      <c r="B60" s="252"/>
      <c r="C60" s="262"/>
    </row>
    <row r="61" spans="1:3" ht="14.1" customHeight="1">
      <c r="A61" s="242" t="s">
        <v>31</v>
      </c>
      <c r="B61" s="251">
        <f>B59</f>
        <v>405.2</v>
      </c>
      <c r="C61" s="261"/>
    </row>
    <row r="62" spans="1:3" ht="3.95" customHeight="1"/>
  </sheetData>
  <mergeCells count="45">
    <mergeCell ref="A8:A9"/>
    <mergeCell ref="C8:C9"/>
    <mergeCell ref="A10:A11"/>
    <mergeCell ref="C10:C11"/>
    <mergeCell ref="A12:A13"/>
    <mergeCell ref="C12:C13"/>
    <mergeCell ref="C14:C15"/>
    <mergeCell ref="A18:A19"/>
    <mergeCell ref="C18:C19"/>
    <mergeCell ref="A20:A21"/>
    <mergeCell ref="C20:C21"/>
    <mergeCell ref="A22:A23"/>
    <mergeCell ref="C22:C23"/>
    <mergeCell ref="A24:A25"/>
    <mergeCell ref="C24:C25"/>
    <mergeCell ref="C26:C27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  <rowBreaks count="1" manualBreakCount="1">
    <brk id="6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F126"/>
  <sheetViews>
    <sheetView showGridLines="0" view="pageBreakPreview" topLeftCell="A91" zoomScaleSheetLayoutView="100" workbookViewId="0">
      <selection activeCell="AD45" sqref="AD45"/>
    </sheetView>
  </sheetViews>
  <sheetFormatPr defaultRowHeight="13.5"/>
  <cols>
    <col min="1" max="1" width="20.625" style="34" customWidth="1"/>
    <col min="2" max="2" width="11.625" style="34" customWidth="1"/>
    <col min="3" max="5" width="14.625" style="34" customWidth="1"/>
    <col min="6" max="6" width="14.875" style="34" customWidth="1"/>
    <col min="7" max="16384" width="9" style="34" customWidth="1"/>
  </cols>
  <sheetData>
    <row r="1" spans="1:6" ht="19.5" customHeight="1">
      <c r="A1" s="103" t="s">
        <v>55</v>
      </c>
      <c r="B1" s="103"/>
      <c r="C1" s="103"/>
      <c r="D1" s="103"/>
      <c r="E1" s="103"/>
      <c r="F1" s="103"/>
    </row>
    <row r="2" spans="1:6" ht="13.7" customHeight="1">
      <c r="A2" s="34" t="s">
        <v>85</v>
      </c>
    </row>
    <row r="3" spans="1:6" ht="13.7" customHeight="1">
      <c r="A3" s="34" t="s">
        <v>75</v>
      </c>
    </row>
    <row r="4" spans="1:6" ht="13.7" customHeight="1">
      <c r="A4" s="34" t="s">
        <v>65</v>
      </c>
    </row>
    <row r="5" spans="1:6" ht="14.25">
      <c r="A5" s="34" t="s">
        <v>199</v>
      </c>
    </row>
    <row r="6" spans="1:6" ht="18" customHeight="1">
      <c r="A6" s="104"/>
      <c r="B6" s="113"/>
      <c r="C6" s="125" t="s">
        <v>157</v>
      </c>
      <c r="D6" s="131"/>
      <c r="E6" s="140"/>
      <c r="F6" s="141"/>
    </row>
    <row r="7" spans="1:6" ht="18" customHeight="1">
      <c r="A7" s="105" t="s">
        <v>63</v>
      </c>
      <c r="B7" s="114" t="s">
        <v>67</v>
      </c>
      <c r="C7" s="114" t="s">
        <v>72</v>
      </c>
      <c r="D7" s="114" t="s">
        <v>48</v>
      </c>
      <c r="E7" s="114" t="s">
        <v>44</v>
      </c>
      <c r="F7" s="142" t="s">
        <v>7</v>
      </c>
    </row>
    <row r="8" spans="1:6" ht="12.95" customHeight="1">
      <c r="A8" s="106" t="s">
        <v>135</v>
      </c>
      <c r="B8" s="115"/>
      <c r="C8" s="122"/>
      <c r="D8" s="132"/>
      <c r="E8" s="115"/>
      <c r="F8" s="143" t="s">
        <v>192</v>
      </c>
    </row>
    <row r="9" spans="1:6" ht="12.95" customHeight="1">
      <c r="A9" s="107"/>
      <c r="B9" s="116" t="s">
        <v>59</v>
      </c>
      <c r="C9" s="118">
        <v>0.3</v>
      </c>
      <c r="D9" s="133" t="s">
        <v>59</v>
      </c>
      <c r="E9" s="116" t="s">
        <v>59</v>
      </c>
      <c r="F9" s="144"/>
    </row>
    <row r="10" spans="1:6" ht="12.95" customHeight="1">
      <c r="A10" s="108" t="s">
        <v>137</v>
      </c>
      <c r="B10" s="117"/>
      <c r="C10" s="122"/>
      <c r="D10" s="134"/>
      <c r="E10" s="122"/>
      <c r="F10" s="145"/>
    </row>
    <row r="11" spans="1:6" ht="12.95" customHeight="1">
      <c r="A11" s="109"/>
      <c r="B11" s="118">
        <v>12.4</v>
      </c>
      <c r="C11" s="118">
        <v>0.3</v>
      </c>
      <c r="D11" s="135">
        <f>ROUND((C9+C11)/2,3)</f>
        <v>0.3</v>
      </c>
      <c r="E11" s="118">
        <f>ROUND(B11*D11,1)</f>
        <v>3.7</v>
      </c>
      <c r="F11" s="144"/>
    </row>
    <row r="12" spans="1:6" ht="12.95" customHeight="1">
      <c r="A12" s="108" t="s">
        <v>139</v>
      </c>
      <c r="B12" s="117"/>
      <c r="C12" s="122"/>
      <c r="D12" s="134"/>
      <c r="E12" s="122"/>
      <c r="F12" s="145"/>
    </row>
    <row r="13" spans="1:6" ht="12.95" customHeight="1">
      <c r="A13" s="109"/>
      <c r="B13" s="118">
        <v>2.2000000000000002</v>
      </c>
      <c r="C13" s="118">
        <v>0</v>
      </c>
      <c r="D13" s="135">
        <f>ROUND((C11+C13)/2,3)</f>
        <v>0.15</v>
      </c>
      <c r="E13" s="118">
        <f>ROUND(B13*D13,1)</f>
        <v>0.3</v>
      </c>
      <c r="F13" s="144"/>
    </row>
    <row r="14" spans="1:6" ht="12.95" customHeight="1">
      <c r="A14" s="108" t="s">
        <v>141</v>
      </c>
      <c r="B14" s="117"/>
      <c r="C14" s="122"/>
      <c r="D14" s="134"/>
      <c r="E14" s="122"/>
      <c r="F14" s="146"/>
    </row>
    <row r="15" spans="1:6" ht="12.95" customHeight="1">
      <c r="A15" s="109"/>
      <c r="B15" s="118">
        <v>1.2</v>
      </c>
      <c r="C15" s="118">
        <v>0</v>
      </c>
      <c r="D15" s="135">
        <f>ROUND((C13+C15)/2,3)</f>
        <v>0</v>
      </c>
      <c r="E15" s="118">
        <f>ROUND(B15*D15,1)</f>
        <v>0</v>
      </c>
      <c r="F15" s="147"/>
    </row>
    <row r="16" spans="1:6" ht="12.95" customHeight="1">
      <c r="A16" s="108" t="s">
        <v>142</v>
      </c>
      <c r="B16" s="117"/>
      <c r="C16" s="122"/>
      <c r="D16" s="134"/>
      <c r="E16" s="122"/>
      <c r="F16" s="145"/>
    </row>
    <row r="17" spans="1:6" ht="12.95" customHeight="1">
      <c r="A17" s="109"/>
      <c r="B17" s="118">
        <v>11.3</v>
      </c>
      <c r="C17" s="118">
        <v>0</v>
      </c>
      <c r="D17" s="135">
        <f>ROUND((C15+C17)/2,3)</f>
        <v>0</v>
      </c>
      <c r="E17" s="118">
        <f>ROUND(B17*D17,1)</f>
        <v>0</v>
      </c>
      <c r="F17" s="144"/>
    </row>
    <row r="18" spans="1:6" ht="12.95" customHeight="1">
      <c r="A18" s="108" t="s">
        <v>143</v>
      </c>
      <c r="B18" s="117"/>
      <c r="C18" s="122"/>
      <c r="D18" s="134"/>
      <c r="E18" s="122"/>
      <c r="F18" s="145"/>
    </row>
    <row r="19" spans="1:6" ht="12.95" customHeight="1">
      <c r="A19" s="109"/>
      <c r="B19" s="118">
        <v>8.3000000000000007</v>
      </c>
      <c r="C19" s="118">
        <v>0</v>
      </c>
      <c r="D19" s="135">
        <f>ROUND((C17+C19)/2,3)</f>
        <v>0</v>
      </c>
      <c r="E19" s="118">
        <f>ROUND(B19*D19,1)</f>
        <v>0</v>
      </c>
      <c r="F19" s="144"/>
    </row>
    <row r="20" spans="1:6" ht="14.1" customHeight="1">
      <c r="A20" s="108" t="s">
        <v>145</v>
      </c>
      <c r="B20" s="117"/>
      <c r="C20" s="122"/>
      <c r="D20" s="134"/>
      <c r="E20" s="122"/>
      <c r="F20" s="146"/>
    </row>
    <row r="21" spans="1:6" ht="14.1" customHeight="1">
      <c r="A21" s="109"/>
      <c r="B21" s="118">
        <v>8.1</v>
      </c>
      <c r="C21" s="118">
        <v>0</v>
      </c>
      <c r="D21" s="135">
        <f>ROUND((C19+C21)/2,3)</f>
        <v>0</v>
      </c>
      <c r="E21" s="118">
        <f>ROUND(B21*D21,1)</f>
        <v>0</v>
      </c>
      <c r="F21" s="147"/>
    </row>
    <row r="22" spans="1:6" ht="12.95" customHeight="1">
      <c r="A22" s="108" t="s">
        <v>147</v>
      </c>
      <c r="B22" s="117"/>
      <c r="C22" s="122"/>
      <c r="D22" s="134"/>
      <c r="E22" s="122"/>
      <c r="F22" s="148"/>
    </row>
    <row r="23" spans="1:6" ht="12.95" customHeight="1">
      <c r="A23" s="109"/>
      <c r="B23" s="118">
        <v>12.8</v>
      </c>
      <c r="C23" s="118">
        <v>0</v>
      </c>
      <c r="D23" s="135">
        <f>ROUND((C21+C23)/2,3)</f>
        <v>0</v>
      </c>
      <c r="E23" s="118">
        <f>ROUND(B23*D23,1)</f>
        <v>0</v>
      </c>
      <c r="F23" s="144"/>
    </row>
    <row r="24" spans="1:6" ht="12.95" customHeight="1">
      <c r="A24" s="108" t="s">
        <v>105</v>
      </c>
      <c r="B24" s="117"/>
      <c r="C24" s="122"/>
      <c r="D24" s="134"/>
      <c r="E24" s="122"/>
      <c r="F24" s="145"/>
    </row>
    <row r="25" spans="1:6" ht="12.95" customHeight="1">
      <c r="A25" s="109"/>
      <c r="B25" s="118">
        <v>4.2</v>
      </c>
      <c r="C25" s="118">
        <v>0</v>
      </c>
      <c r="D25" s="135">
        <f>ROUND((C23+C25)/2,3)</f>
        <v>0</v>
      </c>
      <c r="E25" s="118">
        <f>ROUND(B25*D25,1)</f>
        <v>0</v>
      </c>
      <c r="F25" s="144"/>
    </row>
    <row r="26" spans="1:6" ht="12.95" customHeight="1">
      <c r="A26" s="108" t="s">
        <v>150</v>
      </c>
      <c r="B26" s="117"/>
      <c r="C26" s="122"/>
      <c r="D26" s="134"/>
      <c r="E26" s="122"/>
      <c r="F26" s="145"/>
    </row>
    <row r="27" spans="1:6" ht="12.95" customHeight="1">
      <c r="A27" s="109"/>
      <c r="B27" s="118">
        <v>16.8</v>
      </c>
      <c r="C27" s="118">
        <v>0.6</v>
      </c>
      <c r="D27" s="135">
        <f>ROUND((C25+C27)/2,3)</f>
        <v>0.3</v>
      </c>
      <c r="E27" s="118">
        <f>ROUND(B27*D27,1)</f>
        <v>5</v>
      </c>
      <c r="F27" s="144"/>
    </row>
    <row r="28" spans="1:6" ht="12.95" customHeight="1">
      <c r="A28" s="108" t="s">
        <v>151</v>
      </c>
      <c r="B28" s="117"/>
      <c r="C28" s="122"/>
      <c r="D28" s="134"/>
      <c r="E28" s="122"/>
      <c r="F28" s="146"/>
    </row>
    <row r="29" spans="1:6" ht="12.95" customHeight="1">
      <c r="A29" s="109"/>
      <c r="B29" s="118">
        <v>4.3</v>
      </c>
      <c r="C29" s="118">
        <v>0</v>
      </c>
      <c r="D29" s="135">
        <f>ROUND((C27+C29)/2,3)</f>
        <v>0.3</v>
      </c>
      <c r="E29" s="118">
        <f>ROUND(B29*D29,1)</f>
        <v>1.3</v>
      </c>
      <c r="F29" s="147"/>
    </row>
    <row r="30" spans="1:6" ht="12.95" customHeight="1">
      <c r="A30" s="108" t="s">
        <v>169</v>
      </c>
      <c r="B30" s="117"/>
      <c r="C30" s="122"/>
      <c r="D30" s="134"/>
      <c r="E30" s="122"/>
      <c r="F30" s="145"/>
    </row>
    <row r="31" spans="1:6" ht="12.95" customHeight="1">
      <c r="A31" s="109"/>
      <c r="B31" s="118">
        <v>4.5999999999999996</v>
      </c>
      <c r="C31" s="118">
        <v>0</v>
      </c>
      <c r="D31" s="135">
        <f>ROUND((C29+C31)/2,3)</f>
        <v>0</v>
      </c>
      <c r="E31" s="118">
        <f>ROUND(B31*D31,1)</f>
        <v>0</v>
      </c>
      <c r="F31" s="144"/>
    </row>
    <row r="32" spans="1:6" ht="12.95" customHeight="1">
      <c r="A32" s="108" t="s">
        <v>153</v>
      </c>
      <c r="B32" s="117"/>
      <c r="C32" s="122"/>
      <c r="D32" s="134"/>
      <c r="E32" s="122"/>
      <c r="F32" s="145" t="s">
        <v>193</v>
      </c>
    </row>
    <row r="33" spans="1:6" ht="12.95" customHeight="1">
      <c r="A33" s="109"/>
      <c r="B33" s="118">
        <v>0.7</v>
      </c>
      <c r="C33" s="118">
        <v>0</v>
      </c>
      <c r="D33" s="135">
        <f>ROUND((C31+C33)/2,3)</f>
        <v>0</v>
      </c>
      <c r="E33" s="118">
        <f>ROUND(B33*D33,1)</f>
        <v>0</v>
      </c>
      <c r="F33" s="144"/>
    </row>
    <row r="34" spans="1:6" ht="12.95" customHeight="1">
      <c r="A34" s="108"/>
      <c r="B34" s="117"/>
      <c r="C34" s="122"/>
      <c r="D34" s="136"/>
      <c r="E34" s="122"/>
      <c r="F34" s="145"/>
    </row>
    <row r="35" spans="1:6" ht="12.95" customHeight="1">
      <c r="A35" s="109"/>
      <c r="B35" s="118"/>
      <c r="C35" s="118"/>
      <c r="D35" s="137"/>
      <c r="E35" s="118"/>
      <c r="F35" s="144"/>
    </row>
    <row r="36" spans="1:6" ht="12.75" customHeight="1">
      <c r="A36" s="108" t="s">
        <v>42</v>
      </c>
      <c r="B36" s="117"/>
      <c r="C36" s="122"/>
      <c r="D36" s="136"/>
      <c r="E36" s="122"/>
      <c r="F36" s="145"/>
    </row>
    <row r="37" spans="1:6" ht="12.95" customHeight="1">
      <c r="A37" s="109"/>
      <c r="B37" s="118"/>
      <c r="C37" s="118"/>
      <c r="D37" s="137"/>
      <c r="E37" s="118"/>
      <c r="F37" s="144"/>
    </row>
    <row r="38" spans="1:6" ht="12.95" customHeight="1">
      <c r="A38" s="108" t="s">
        <v>201</v>
      </c>
      <c r="B38" s="115"/>
      <c r="C38" s="122"/>
      <c r="D38" s="132"/>
      <c r="E38" s="115"/>
      <c r="F38" s="149" t="s">
        <v>203</v>
      </c>
    </row>
    <row r="39" spans="1:6" ht="12.95" customHeight="1">
      <c r="A39" s="109"/>
      <c r="B39" s="116" t="s">
        <v>59</v>
      </c>
      <c r="C39" s="118">
        <v>0.5</v>
      </c>
      <c r="D39" s="133" t="s">
        <v>59</v>
      </c>
      <c r="E39" s="116" t="s">
        <v>59</v>
      </c>
      <c r="F39" s="150"/>
    </row>
    <row r="40" spans="1:6" ht="12.95" customHeight="1">
      <c r="A40" s="108" t="s">
        <v>61</v>
      </c>
      <c r="B40" s="117"/>
      <c r="C40" s="122"/>
      <c r="D40" s="134"/>
      <c r="E40" s="122"/>
      <c r="F40" s="145" t="s">
        <v>203</v>
      </c>
    </row>
    <row r="41" spans="1:6" ht="12.95" customHeight="1">
      <c r="A41" s="109"/>
      <c r="B41" s="118">
        <v>9.3000000000000007</v>
      </c>
      <c r="C41" s="118">
        <v>0.5</v>
      </c>
      <c r="D41" s="135">
        <f>ROUND((C39+C41)/2,3)</f>
        <v>0.5</v>
      </c>
      <c r="E41" s="118">
        <f>ROUND(B41*D41,1)</f>
        <v>4.7</v>
      </c>
      <c r="F41" s="144"/>
    </row>
    <row r="42" spans="1:6" ht="12.95" customHeight="1">
      <c r="A42" s="108"/>
      <c r="B42" s="117"/>
      <c r="C42" s="122"/>
      <c r="D42" s="136"/>
      <c r="E42" s="122"/>
      <c r="F42" s="145"/>
    </row>
    <row r="43" spans="1:6" ht="12.95" customHeight="1">
      <c r="A43" s="109"/>
      <c r="B43" s="118"/>
      <c r="C43" s="118"/>
      <c r="D43" s="137"/>
      <c r="E43" s="126"/>
      <c r="F43" s="144"/>
    </row>
    <row r="44" spans="1:6" ht="12.95" customHeight="1">
      <c r="A44" s="108"/>
      <c r="B44" s="117"/>
      <c r="C44" s="122"/>
      <c r="D44" s="136"/>
      <c r="E44" s="122"/>
      <c r="F44" s="145"/>
    </row>
    <row r="45" spans="1:6" ht="12.95" customHeight="1">
      <c r="A45" s="109"/>
      <c r="B45" s="118"/>
      <c r="C45" s="118"/>
      <c r="D45" s="137"/>
      <c r="E45" s="126"/>
      <c r="F45" s="144"/>
    </row>
    <row r="46" spans="1:6" ht="12.95" customHeight="1">
      <c r="A46" s="108"/>
      <c r="B46" s="117"/>
      <c r="C46" s="115"/>
      <c r="D46" s="136"/>
      <c r="E46" s="122"/>
      <c r="F46" s="146"/>
    </row>
    <row r="47" spans="1:6" ht="12.95" customHeight="1">
      <c r="A47" s="109"/>
      <c r="B47" s="118"/>
      <c r="C47" s="126"/>
      <c r="D47" s="137"/>
      <c r="E47" s="126"/>
      <c r="F47" s="147"/>
    </row>
    <row r="48" spans="1:6" ht="12.95" customHeight="1">
      <c r="A48" s="108"/>
      <c r="B48" s="117"/>
      <c r="C48" s="115"/>
      <c r="D48" s="136"/>
      <c r="E48" s="122"/>
      <c r="F48" s="145"/>
    </row>
    <row r="49" spans="1:6" ht="12.95" customHeight="1">
      <c r="A49" s="109"/>
      <c r="B49" s="118"/>
      <c r="C49" s="126"/>
      <c r="D49" s="137"/>
      <c r="E49" s="126"/>
      <c r="F49" s="144"/>
    </row>
    <row r="50" spans="1:6" ht="12.95" customHeight="1">
      <c r="A50" s="108"/>
      <c r="B50" s="119"/>
      <c r="C50" s="115"/>
      <c r="D50" s="136"/>
      <c r="E50" s="122"/>
      <c r="F50" s="145"/>
    </row>
    <row r="51" spans="1:6" ht="12.95" customHeight="1">
      <c r="A51" s="109"/>
      <c r="B51" s="118"/>
      <c r="C51" s="126"/>
      <c r="D51" s="137"/>
      <c r="E51" s="126"/>
      <c r="F51" s="144"/>
    </row>
    <row r="52" spans="1:6" ht="12.95" customHeight="1">
      <c r="A52" s="108"/>
      <c r="B52" s="119"/>
      <c r="C52" s="115"/>
      <c r="D52" s="136"/>
      <c r="E52" s="122"/>
      <c r="F52" s="145"/>
    </row>
    <row r="53" spans="1:6" ht="12.95" customHeight="1">
      <c r="A53" s="109"/>
      <c r="B53" s="118"/>
      <c r="C53" s="126"/>
      <c r="D53" s="137"/>
      <c r="E53" s="126"/>
      <c r="F53" s="144"/>
    </row>
    <row r="54" spans="1:6" ht="12.95" customHeight="1">
      <c r="A54" s="108"/>
      <c r="B54" s="117"/>
      <c r="C54" s="115"/>
      <c r="D54" s="136"/>
      <c r="E54" s="122"/>
      <c r="F54" s="146"/>
    </row>
    <row r="55" spans="1:6" ht="12.95" customHeight="1">
      <c r="A55" s="109"/>
      <c r="B55" s="118"/>
      <c r="C55" s="126"/>
      <c r="D55" s="137"/>
      <c r="E55" s="126"/>
      <c r="F55" s="147"/>
    </row>
    <row r="56" spans="1:6" ht="12.95" customHeight="1">
      <c r="A56" s="108"/>
      <c r="B56" s="119"/>
      <c r="C56" s="115"/>
      <c r="D56" s="136"/>
      <c r="E56" s="122"/>
      <c r="F56" s="145"/>
    </row>
    <row r="57" spans="1:6" ht="12.75" customHeight="1">
      <c r="A57" s="109"/>
      <c r="B57" s="118"/>
      <c r="C57" s="126"/>
      <c r="D57" s="137"/>
      <c r="E57" s="126"/>
      <c r="F57" s="144"/>
    </row>
    <row r="58" spans="1:6" ht="12.75" customHeight="1">
      <c r="A58" s="107"/>
      <c r="B58" s="119"/>
      <c r="C58" s="115"/>
      <c r="D58" s="132"/>
      <c r="E58" s="115"/>
      <c r="F58" s="148"/>
    </row>
    <row r="59" spans="1:6" ht="12.75" customHeight="1">
      <c r="A59" s="107"/>
      <c r="B59" s="119"/>
      <c r="C59" s="115"/>
      <c r="D59" s="132"/>
      <c r="E59" s="115"/>
      <c r="F59" s="148"/>
    </row>
    <row r="60" spans="1:6" ht="12.95" customHeight="1">
      <c r="A60" s="108"/>
      <c r="B60" s="120"/>
      <c r="C60" s="127"/>
      <c r="D60" s="127"/>
      <c r="E60" s="127"/>
      <c r="F60" s="145"/>
    </row>
    <row r="61" spans="1:6" ht="12.95" customHeight="1">
      <c r="A61" s="110"/>
      <c r="B61" s="121"/>
      <c r="C61" s="128"/>
      <c r="D61" s="138"/>
      <c r="E61" s="128"/>
      <c r="F61" s="151"/>
    </row>
    <row r="62" spans="1:6" ht="14.1" customHeight="1">
      <c r="A62" s="111"/>
      <c r="B62" s="122"/>
      <c r="C62" s="129"/>
      <c r="D62" s="139"/>
      <c r="E62" s="122"/>
      <c r="F62" s="152"/>
    </row>
    <row r="63" spans="1:6" ht="14.1" customHeight="1">
      <c r="A63" s="112" t="s">
        <v>74</v>
      </c>
      <c r="B63" s="121">
        <f>ROUND(B11+B13+B17+B19+B23+B27+B31+B33+B35+B37+B41+B43+B45+B49+B25+B51+B53+B57+B29+B39+B47+B55+B61+B15+B59+B21,1)</f>
        <v>96.2</v>
      </c>
      <c r="C63" s="130"/>
      <c r="D63" s="130"/>
      <c r="E63" s="121">
        <f>ROUND(E11+E13+E17+E19+E23+E27+E31+E33+E35+E37+E41+E43+E45+E49+E25+E51+E53+E57+E29+E39+E47+E55+E61+E15+E59+E21,1)</f>
        <v>15</v>
      </c>
      <c r="F63" s="153"/>
    </row>
    <row r="64" spans="1:6" ht="19.5" customHeight="1">
      <c r="A64" s="103" t="s">
        <v>55</v>
      </c>
      <c r="B64" s="103"/>
      <c r="C64" s="103"/>
      <c r="D64" s="103"/>
      <c r="E64" s="103"/>
      <c r="F64" s="103"/>
    </row>
    <row r="65" spans="1:6" ht="13.7" customHeight="1">
      <c r="A65" s="34" t="s">
        <v>152</v>
      </c>
    </row>
    <row r="66" spans="1:6" ht="13.7" customHeight="1">
      <c r="A66" s="34" t="s">
        <v>75</v>
      </c>
    </row>
    <row r="67" spans="1:6" ht="13.7" customHeight="1">
      <c r="A67" s="34" t="s">
        <v>200</v>
      </c>
    </row>
    <row r="68" spans="1:6" ht="14.25">
      <c r="A68" s="34" t="s">
        <v>199</v>
      </c>
    </row>
    <row r="69" spans="1:6" ht="18" customHeight="1">
      <c r="A69" s="104"/>
      <c r="B69" s="113"/>
      <c r="C69" s="125" t="s">
        <v>157</v>
      </c>
      <c r="D69" s="131"/>
      <c r="E69" s="140"/>
      <c r="F69" s="141"/>
    </row>
    <row r="70" spans="1:6" ht="18" customHeight="1">
      <c r="A70" s="105" t="s">
        <v>63</v>
      </c>
      <c r="B70" s="114" t="s">
        <v>67</v>
      </c>
      <c r="C70" s="114" t="s">
        <v>72</v>
      </c>
      <c r="D70" s="114" t="s">
        <v>48</v>
      </c>
      <c r="E70" s="114" t="s">
        <v>44</v>
      </c>
      <c r="F70" s="142" t="s">
        <v>7</v>
      </c>
    </row>
    <row r="71" spans="1:6" ht="12.95" customHeight="1">
      <c r="A71" s="106" t="s">
        <v>162</v>
      </c>
      <c r="B71" s="115"/>
      <c r="C71" s="122"/>
      <c r="D71" s="132"/>
      <c r="E71" s="115"/>
      <c r="F71" s="143" t="s">
        <v>195</v>
      </c>
    </row>
    <row r="72" spans="1:6" ht="12.95" customHeight="1">
      <c r="A72" s="107"/>
      <c r="B72" s="116" t="s">
        <v>59</v>
      </c>
      <c r="C72" s="118">
        <v>0.2</v>
      </c>
      <c r="D72" s="133" t="s">
        <v>59</v>
      </c>
      <c r="E72" s="116" t="s">
        <v>59</v>
      </c>
      <c r="F72" s="144"/>
    </row>
    <row r="73" spans="1:6" ht="12.75" customHeight="1">
      <c r="A73" s="108" t="s">
        <v>163</v>
      </c>
      <c r="B73" s="123"/>
      <c r="C73" s="122"/>
      <c r="D73" s="134"/>
      <c r="E73" s="122"/>
      <c r="F73" s="148"/>
    </row>
    <row r="74" spans="1:6" ht="12.75" customHeight="1">
      <c r="A74" s="109"/>
      <c r="B74" s="124">
        <v>0.4</v>
      </c>
      <c r="C74" s="118">
        <v>0.2</v>
      </c>
      <c r="D74" s="135">
        <f>ROUND((C72+C74)/2,3)</f>
        <v>0.2</v>
      </c>
      <c r="E74" s="118">
        <f>ROUND(B74*D74,1)</f>
        <v>0.1</v>
      </c>
      <c r="F74" s="148"/>
    </row>
    <row r="75" spans="1:6" ht="12.95" customHeight="1">
      <c r="A75" s="108" t="s">
        <v>165</v>
      </c>
      <c r="B75" s="117"/>
      <c r="C75" s="122"/>
      <c r="D75" s="134"/>
      <c r="E75" s="122"/>
      <c r="F75" s="145"/>
    </row>
    <row r="76" spans="1:6" ht="12.95" customHeight="1">
      <c r="A76" s="109"/>
      <c r="B76" s="118">
        <v>4.5</v>
      </c>
      <c r="C76" s="118">
        <v>0.5</v>
      </c>
      <c r="D76" s="135">
        <f>ROUND((C74+C76)/2,3)</f>
        <v>0.35</v>
      </c>
      <c r="E76" s="118">
        <f>ROUND(B76*D76,1)</f>
        <v>1.6</v>
      </c>
      <c r="F76" s="144"/>
    </row>
    <row r="77" spans="1:6" ht="12.95" customHeight="1">
      <c r="A77" s="108" t="s">
        <v>167</v>
      </c>
      <c r="B77" s="117"/>
      <c r="C77" s="122"/>
      <c r="D77" s="134"/>
      <c r="E77" s="122"/>
      <c r="F77" s="145"/>
    </row>
    <row r="78" spans="1:6" ht="12.95" customHeight="1">
      <c r="A78" s="109"/>
      <c r="B78" s="118">
        <v>0.9</v>
      </c>
      <c r="C78" s="118">
        <v>1.1000000000000001</v>
      </c>
      <c r="D78" s="135">
        <f>ROUND((C76+C78)/2,3)</f>
        <v>0.8</v>
      </c>
      <c r="E78" s="118">
        <f>ROUND(B78*D78,1)</f>
        <v>0.7</v>
      </c>
      <c r="F78" s="144"/>
    </row>
    <row r="79" spans="1:6" ht="12.95" customHeight="1">
      <c r="A79" s="108" t="s">
        <v>107</v>
      </c>
      <c r="B79" s="117"/>
      <c r="C79" s="122"/>
      <c r="D79" s="134"/>
      <c r="E79" s="122"/>
      <c r="F79" s="146"/>
    </row>
    <row r="80" spans="1:6" ht="12.95" customHeight="1">
      <c r="A80" s="109"/>
      <c r="B80" s="118">
        <v>15.2</v>
      </c>
      <c r="C80" s="118">
        <v>0.7</v>
      </c>
      <c r="D80" s="135">
        <f>ROUND((C78+C80)/2,3)</f>
        <v>0.9</v>
      </c>
      <c r="E80" s="118">
        <f>ROUND(B80*D80,1)</f>
        <v>13.7</v>
      </c>
      <c r="F80" s="147"/>
    </row>
    <row r="81" spans="1:6" ht="12.95" customHeight="1">
      <c r="A81" s="108" t="s">
        <v>168</v>
      </c>
      <c r="B81" s="117"/>
      <c r="C81" s="122"/>
      <c r="D81" s="134"/>
      <c r="E81" s="122"/>
      <c r="F81" s="145"/>
    </row>
    <row r="82" spans="1:6" ht="12.95" customHeight="1">
      <c r="A82" s="109"/>
      <c r="B82" s="118">
        <v>5.6</v>
      </c>
      <c r="C82" s="118">
        <v>0</v>
      </c>
      <c r="D82" s="135">
        <f>ROUND((C80+C82)/2,3)</f>
        <v>0.35</v>
      </c>
      <c r="E82" s="118">
        <f>ROUND(B82*D82,1)</f>
        <v>2</v>
      </c>
      <c r="F82" s="144"/>
    </row>
    <row r="83" spans="1:6" ht="12.95" customHeight="1">
      <c r="A83" s="108" t="s">
        <v>170</v>
      </c>
      <c r="B83" s="117"/>
      <c r="C83" s="122"/>
      <c r="D83" s="134"/>
      <c r="E83" s="122"/>
      <c r="F83" s="145"/>
    </row>
    <row r="84" spans="1:6" ht="12.95" customHeight="1">
      <c r="A84" s="109"/>
      <c r="B84" s="118">
        <v>14.4</v>
      </c>
      <c r="C84" s="118">
        <v>0</v>
      </c>
      <c r="D84" s="135">
        <f>ROUND((C82+C84)/2,3)</f>
        <v>0</v>
      </c>
      <c r="E84" s="118">
        <f>ROUND(B84*D84,1)</f>
        <v>0</v>
      </c>
      <c r="F84" s="144"/>
    </row>
    <row r="85" spans="1:6" ht="14.1" customHeight="1">
      <c r="A85" s="108" t="s">
        <v>171</v>
      </c>
      <c r="B85" s="117"/>
      <c r="C85" s="122"/>
      <c r="D85" s="134"/>
      <c r="E85" s="122"/>
      <c r="F85" s="146"/>
    </row>
    <row r="86" spans="1:6" ht="14.1" customHeight="1">
      <c r="A86" s="109"/>
      <c r="B86" s="118">
        <v>2.6</v>
      </c>
      <c r="C86" s="118">
        <v>0</v>
      </c>
      <c r="D86" s="135">
        <f>ROUND((C84+C86)/2,3)</f>
        <v>0</v>
      </c>
      <c r="E86" s="118">
        <f>ROUND(B86*D86,1)</f>
        <v>0</v>
      </c>
      <c r="F86" s="147"/>
    </row>
    <row r="87" spans="1:6" ht="12.95" customHeight="1">
      <c r="A87" s="108" t="s">
        <v>172</v>
      </c>
      <c r="B87" s="117"/>
      <c r="C87" s="122"/>
      <c r="D87" s="134"/>
      <c r="E87" s="122"/>
      <c r="F87" s="145"/>
    </row>
    <row r="88" spans="1:6" ht="12.95" customHeight="1">
      <c r="A88" s="109"/>
      <c r="B88" s="118">
        <v>16</v>
      </c>
      <c r="C88" s="118">
        <v>0</v>
      </c>
      <c r="D88" s="135">
        <f>ROUND((C86+C88)/2,3)</f>
        <v>0</v>
      </c>
      <c r="E88" s="118">
        <f>ROUND(B88*D88,1)</f>
        <v>0</v>
      </c>
      <c r="F88" s="144"/>
    </row>
    <row r="89" spans="1:6" ht="12.95" customHeight="1">
      <c r="A89" s="108" t="s">
        <v>173</v>
      </c>
      <c r="B89" s="117"/>
      <c r="C89" s="122"/>
      <c r="D89" s="134"/>
      <c r="E89" s="122"/>
      <c r="F89" s="145"/>
    </row>
    <row r="90" spans="1:6" ht="12.95" customHeight="1">
      <c r="A90" s="109"/>
      <c r="B90" s="118">
        <v>8</v>
      </c>
      <c r="C90" s="118">
        <v>0</v>
      </c>
      <c r="D90" s="135">
        <f>ROUND((C88+C90)/2,3)</f>
        <v>0</v>
      </c>
      <c r="E90" s="118">
        <f>ROUND(B90*D90,1)</f>
        <v>0</v>
      </c>
      <c r="F90" s="144"/>
    </row>
    <row r="91" spans="1:6" ht="12.95" customHeight="1">
      <c r="A91" s="108" t="s">
        <v>188</v>
      </c>
      <c r="B91" s="117"/>
      <c r="C91" s="122"/>
      <c r="D91" s="134"/>
      <c r="E91" s="122"/>
      <c r="F91" s="145"/>
    </row>
    <row r="92" spans="1:6" ht="12.95" customHeight="1">
      <c r="A92" s="109"/>
      <c r="B92" s="118">
        <v>10.6</v>
      </c>
      <c r="C92" s="118">
        <v>0</v>
      </c>
      <c r="D92" s="135">
        <f>ROUND((C90+C92)/2,3)</f>
        <v>0</v>
      </c>
      <c r="E92" s="118">
        <f>ROUND(B92*D92,1)</f>
        <v>0</v>
      </c>
      <c r="F92" s="144"/>
    </row>
    <row r="93" spans="1:6" ht="12.95" customHeight="1">
      <c r="A93" s="108" t="s">
        <v>175</v>
      </c>
      <c r="B93" s="117"/>
      <c r="C93" s="122"/>
      <c r="D93" s="134"/>
      <c r="E93" s="122"/>
      <c r="F93" s="146"/>
    </row>
    <row r="94" spans="1:6" ht="12.95" customHeight="1">
      <c r="A94" s="109"/>
      <c r="B94" s="118">
        <v>13.4</v>
      </c>
      <c r="C94" s="118">
        <v>0</v>
      </c>
      <c r="D94" s="135">
        <f>ROUND((C92+C94)/2,3)</f>
        <v>0</v>
      </c>
      <c r="E94" s="118">
        <f>ROUND(B94*D94,1)</f>
        <v>0</v>
      </c>
      <c r="F94" s="147"/>
    </row>
    <row r="95" spans="1:6" ht="12.95" customHeight="1">
      <c r="A95" s="108" t="s">
        <v>189</v>
      </c>
      <c r="B95" s="117"/>
      <c r="C95" s="122"/>
      <c r="D95" s="134"/>
      <c r="E95" s="122"/>
      <c r="F95" s="145"/>
    </row>
    <row r="96" spans="1:6" ht="12.95" customHeight="1">
      <c r="A96" s="109"/>
      <c r="B96" s="118">
        <v>5.5</v>
      </c>
      <c r="C96" s="118">
        <v>0</v>
      </c>
      <c r="D96" s="135">
        <f>ROUND((C94+C96)/2,3)</f>
        <v>0</v>
      </c>
      <c r="E96" s="118">
        <f>ROUND(B96*D96,1)</f>
        <v>0</v>
      </c>
      <c r="F96" s="144"/>
    </row>
    <row r="97" spans="1:6" ht="12.95" customHeight="1">
      <c r="A97" s="108" t="s">
        <v>176</v>
      </c>
      <c r="B97" s="117"/>
      <c r="C97" s="122"/>
      <c r="D97" s="134"/>
      <c r="E97" s="122"/>
      <c r="F97" s="145"/>
    </row>
    <row r="98" spans="1:6" ht="12.95" customHeight="1">
      <c r="A98" s="109"/>
      <c r="B98" s="118">
        <v>12.4</v>
      </c>
      <c r="C98" s="118">
        <v>0</v>
      </c>
      <c r="D98" s="135">
        <f>ROUND((C96+C98)/2,3)</f>
        <v>0</v>
      </c>
      <c r="E98" s="118">
        <f>ROUND(B98*D98,1)</f>
        <v>0</v>
      </c>
      <c r="F98" s="144"/>
    </row>
    <row r="99" spans="1:6" ht="12.95" customHeight="1">
      <c r="A99" s="108" t="s">
        <v>177</v>
      </c>
      <c r="B99" s="117"/>
      <c r="C99" s="122"/>
      <c r="D99" s="134"/>
      <c r="E99" s="122"/>
      <c r="F99" s="145"/>
    </row>
    <row r="100" spans="1:6" ht="12.95" customHeight="1">
      <c r="A100" s="109"/>
      <c r="B100" s="118">
        <v>7.2</v>
      </c>
      <c r="C100" s="118">
        <v>0</v>
      </c>
      <c r="D100" s="135">
        <f>ROUND((C98+C100)/2,3)</f>
        <v>0</v>
      </c>
      <c r="E100" s="118">
        <f>ROUND(B100*D100,1)</f>
        <v>0</v>
      </c>
      <c r="F100" s="144"/>
    </row>
    <row r="101" spans="1:6" ht="12.75" customHeight="1">
      <c r="A101" s="108" t="s">
        <v>180</v>
      </c>
      <c r="B101" s="117"/>
      <c r="C101" s="122"/>
      <c r="D101" s="134"/>
      <c r="E101" s="122"/>
      <c r="F101" s="145"/>
    </row>
    <row r="102" spans="1:6" ht="12.95" customHeight="1">
      <c r="A102" s="109"/>
      <c r="B102" s="118">
        <v>18.899999999999999</v>
      </c>
      <c r="C102" s="118">
        <v>0</v>
      </c>
      <c r="D102" s="135">
        <f>ROUND((C100+C102)/2,3)</f>
        <v>0</v>
      </c>
      <c r="E102" s="118">
        <f>ROUND(B102*D102,1)</f>
        <v>0</v>
      </c>
      <c r="F102" s="144"/>
    </row>
    <row r="103" spans="1:6" ht="12.95" customHeight="1">
      <c r="A103" s="108" t="s">
        <v>190</v>
      </c>
      <c r="B103" s="117"/>
      <c r="C103" s="122"/>
      <c r="D103" s="134"/>
      <c r="E103" s="122"/>
      <c r="F103" s="146"/>
    </row>
    <row r="104" spans="1:6" ht="12.95" customHeight="1">
      <c r="A104" s="109"/>
      <c r="B104" s="118">
        <v>4.9000000000000004</v>
      </c>
      <c r="C104" s="118">
        <v>0</v>
      </c>
      <c r="D104" s="135">
        <f>ROUND((C102+C104)/2,3)</f>
        <v>0</v>
      </c>
      <c r="E104" s="118">
        <f>ROUND(B104*D104,1)</f>
        <v>0</v>
      </c>
      <c r="F104" s="147"/>
    </row>
    <row r="105" spans="1:6" ht="12.95" customHeight="1">
      <c r="A105" s="108" t="s">
        <v>100</v>
      </c>
      <c r="B105" s="117"/>
      <c r="C105" s="122"/>
      <c r="D105" s="134"/>
      <c r="E105" s="122"/>
      <c r="F105" s="145"/>
    </row>
    <row r="106" spans="1:6" ht="12.95" customHeight="1">
      <c r="A106" s="109"/>
      <c r="B106" s="118">
        <v>14</v>
      </c>
      <c r="C106" s="118">
        <v>0</v>
      </c>
      <c r="D106" s="135">
        <f>ROUND((C104+C106)/2,3)</f>
        <v>0</v>
      </c>
      <c r="E106" s="118">
        <f>ROUND(B106*D106,1)</f>
        <v>0</v>
      </c>
      <c r="F106" s="144"/>
    </row>
    <row r="107" spans="1:6" ht="12.95" customHeight="1">
      <c r="A107" s="108" t="s">
        <v>20</v>
      </c>
      <c r="B107" s="117"/>
      <c r="C107" s="122"/>
      <c r="D107" s="134"/>
      <c r="E107" s="122"/>
      <c r="F107" s="145"/>
    </row>
    <row r="108" spans="1:6" ht="12.95" customHeight="1">
      <c r="A108" s="109"/>
      <c r="B108" s="118">
        <v>17.100000000000001</v>
      </c>
      <c r="C108" s="118">
        <v>0</v>
      </c>
      <c r="D108" s="135">
        <f>ROUND((C106+C108)/2,3)</f>
        <v>0</v>
      </c>
      <c r="E108" s="118">
        <f>ROUND(B108*D108,1)</f>
        <v>0</v>
      </c>
      <c r="F108" s="144"/>
    </row>
    <row r="109" spans="1:6" ht="12.95" customHeight="1">
      <c r="A109" s="108" t="s">
        <v>56</v>
      </c>
      <c r="B109" s="117"/>
      <c r="C109" s="122"/>
      <c r="D109" s="134"/>
      <c r="E109" s="122"/>
      <c r="F109" s="145"/>
    </row>
    <row r="110" spans="1:6" ht="12.95" customHeight="1">
      <c r="A110" s="109"/>
      <c r="B110" s="118">
        <v>0.1</v>
      </c>
      <c r="C110" s="118">
        <v>0</v>
      </c>
      <c r="D110" s="135">
        <f>ROUND((C108+C110)/2,3)</f>
        <v>0</v>
      </c>
      <c r="E110" s="118">
        <f>ROUND(B110*D110,1)</f>
        <v>0</v>
      </c>
      <c r="F110" s="144"/>
    </row>
    <row r="111" spans="1:6" ht="12.95" customHeight="1">
      <c r="A111" s="108" t="s">
        <v>38</v>
      </c>
      <c r="B111" s="117"/>
      <c r="C111" s="122"/>
      <c r="D111" s="134"/>
      <c r="E111" s="122"/>
      <c r="F111" s="146"/>
    </row>
    <row r="112" spans="1:6" ht="12.95" customHeight="1">
      <c r="A112" s="109"/>
      <c r="B112" s="118">
        <v>1.8</v>
      </c>
      <c r="C112" s="118">
        <v>0</v>
      </c>
      <c r="D112" s="135">
        <f>ROUND((C110+C112)/2,3)</f>
        <v>0</v>
      </c>
      <c r="E112" s="118">
        <f>ROUND(B112*D112,1)</f>
        <v>0</v>
      </c>
      <c r="F112" s="147"/>
    </row>
    <row r="113" spans="1:6" ht="12.95" customHeight="1">
      <c r="A113" s="108" t="s">
        <v>118</v>
      </c>
      <c r="B113" s="117"/>
      <c r="C113" s="122"/>
      <c r="D113" s="134"/>
      <c r="E113" s="122"/>
      <c r="F113" s="145"/>
    </row>
    <row r="114" spans="1:6" ht="12.95" customHeight="1">
      <c r="A114" s="109"/>
      <c r="B114" s="118">
        <v>18.7</v>
      </c>
      <c r="C114" s="118">
        <v>1.2</v>
      </c>
      <c r="D114" s="135">
        <f>ROUND((C112+C114)/2,3)</f>
        <v>0.6</v>
      </c>
      <c r="E114" s="118">
        <f>ROUND(B114*D114,1)</f>
        <v>11.2</v>
      </c>
      <c r="F114" s="144"/>
    </row>
    <row r="115" spans="1:6" ht="12.95" customHeight="1">
      <c r="A115" s="108" t="s">
        <v>182</v>
      </c>
      <c r="B115" s="119"/>
      <c r="C115" s="122"/>
      <c r="D115" s="134"/>
      <c r="E115" s="122"/>
      <c r="F115" s="145"/>
    </row>
    <row r="116" spans="1:6" ht="12.95" customHeight="1">
      <c r="A116" s="109"/>
      <c r="B116" s="118">
        <v>0.9</v>
      </c>
      <c r="C116" s="118">
        <v>1.2</v>
      </c>
      <c r="D116" s="135">
        <f>ROUND((C114+C116)/2,3)</f>
        <v>1.2</v>
      </c>
      <c r="E116" s="118">
        <f>ROUND(B116*D116,1)</f>
        <v>1.1000000000000001</v>
      </c>
      <c r="F116" s="144"/>
    </row>
    <row r="117" spans="1:6" ht="12.95" customHeight="1">
      <c r="A117" s="108" t="s">
        <v>184</v>
      </c>
      <c r="B117" s="119"/>
      <c r="C117" s="122"/>
      <c r="D117" s="134"/>
      <c r="E117" s="122"/>
      <c r="F117" s="145"/>
    </row>
    <row r="118" spans="1:6" ht="12.95" customHeight="1">
      <c r="A118" s="109"/>
      <c r="B118" s="118">
        <v>5.7</v>
      </c>
      <c r="C118" s="118">
        <v>0.7</v>
      </c>
      <c r="D118" s="135">
        <f>ROUND((C116+C118)/2,3)</f>
        <v>0.95</v>
      </c>
      <c r="E118" s="118">
        <f>ROUND(B118*D118,1)</f>
        <v>5.4</v>
      </c>
      <c r="F118" s="144"/>
    </row>
    <row r="119" spans="1:6" ht="12.95" customHeight="1">
      <c r="A119" s="108" t="s">
        <v>186</v>
      </c>
      <c r="B119" s="117"/>
      <c r="C119" s="122"/>
      <c r="D119" s="134"/>
      <c r="E119" s="122"/>
      <c r="F119" s="146"/>
    </row>
    <row r="120" spans="1:6" ht="12.95" customHeight="1">
      <c r="A120" s="109"/>
      <c r="B120" s="118">
        <v>4.0999999999999996</v>
      </c>
      <c r="C120" s="118">
        <v>0.5</v>
      </c>
      <c r="D120" s="135">
        <f>ROUND((C118+C120)/2,3)</f>
        <v>0.6</v>
      </c>
      <c r="E120" s="118">
        <f>ROUND(B120*D120,1)</f>
        <v>2.5</v>
      </c>
      <c r="F120" s="154"/>
    </row>
    <row r="121" spans="1:6" ht="12.95" customHeight="1">
      <c r="A121" s="108" t="s">
        <v>187</v>
      </c>
      <c r="B121" s="117"/>
      <c r="C121" s="122"/>
      <c r="D121" s="134"/>
      <c r="E121" s="122"/>
      <c r="F121" s="145" t="s">
        <v>197</v>
      </c>
    </row>
    <row r="122" spans="1:6" ht="12.95" customHeight="1">
      <c r="A122" s="109"/>
      <c r="B122" s="118">
        <v>1.3</v>
      </c>
      <c r="C122" s="118">
        <v>0.5</v>
      </c>
      <c r="D122" s="135">
        <f>ROUND((C120+C122)/2,3)</f>
        <v>0.5</v>
      </c>
      <c r="E122" s="118">
        <f>ROUND(B122*D122,1)</f>
        <v>0.7</v>
      </c>
      <c r="F122" s="144"/>
    </row>
    <row r="123" spans="1:6" ht="12.95" customHeight="1">
      <c r="A123" s="108"/>
      <c r="B123" s="120"/>
      <c r="C123" s="127"/>
      <c r="D123" s="127"/>
      <c r="E123" s="127"/>
      <c r="F123" s="145"/>
    </row>
    <row r="124" spans="1:6" ht="12.95" customHeight="1">
      <c r="A124" s="110"/>
      <c r="B124" s="121"/>
      <c r="C124" s="128"/>
      <c r="D124" s="138"/>
      <c r="E124" s="128"/>
      <c r="F124" s="151"/>
    </row>
    <row r="125" spans="1:6" ht="14.1" customHeight="1">
      <c r="A125" s="111"/>
      <c r="B125" s="122"/>
      <c r="C125" s="129"/>
      <c r="D125" s="139"/>
      <c r="E125" s="122"/>
      <c r="F125" s="152"/>
    </row>
    <row r="126" spans="1:6" ht="14.1" customHeight="1">
      <c r="A126" s="112" t="s">
        <v>74</v>
      </c>
      <c r="B126" s="121">
        <f>ROUND(B76+B78+B82+B84+B88+B92+B96+B98+B100+B102+B106+B108+B110+B114+B90+B116+B118+B122+B94+B104+B112+B120+B124+B80+B74+B86,1)</f>
        <v>204.2</v>
      </c>
      <c r="C126" s="130"/>
      <c r="D126" s="130"/>
      <c r="E126" s="121">
        <f>ROUND(E74+E76+E78+E82+E84+E88+E92+E96+E98+E100+E102+E106+E108+E110+E114+E90+E116+E118+E122+E94+E104+E112+E120+E124+E80+E86,1)</f>
        <v>39</v>
      </c>
      <c r="F126" s="153"/>
    </row>
  </sheetData>
  <mergeCells count="96">
    <mergeCell ref="C6:E6"/>
    <mergeCell ref="C69:E69"/>
    <mergeCell ref="A8:A9"/>
    <mergeCell ref="F8:F9"/>
    <mergeCell ref="A10:A11"/>
    <mergeCell ref="F10:F11"/>
    <mergeCell ref="A12:A13"/>
    <mergeCell ref="F12:F13"/>
    <mergeCell ref="A14:A15"/>
    <mergeCell ref="A16:A17"/>
    <mergeCell ref="F16:F17"/>
    <mergeCell ref="A18:A19"/>
    <mergeCell ref="F18:F19"/>
    <mergeCell ref="A20:A21"/>
    <mergeCell ref="A22:A23"/>
    <mergeCell ref="F22:F23"/>
    <mergeCell ref="A24:A25"/>
    <mergeCell ref="F24:F25"/>
    <mergeCell ref="A26:A27"/>
    <mergeCell ref="F26:F27"/>
    <mergeCell ref="A28:A29"/>
    <mergeCell ref="A30:A31"/>
    <mergeCell ref="F30:F31"/>
    <mergeCell ref="A32:A33"/>
    <mergeCell ref="F32:F33"/>
    <mergeCell ref="A34:A35"/>
    <mergeCell ref="F34:F35"/>
    <mergeCell ref="A36:A37"/>
    <mergeCell ref="F36:F37"/>
    <mergeCell ref="A38:A39"/>
    <mergeCell ref="F38:F39"/>
    <mergeCell ref="A40:A41"/>
    <mergeCell ref="F40:F41"/>
    <mergeCell ref="A42:A43"/>
    <mergeCell ref="F42:F43"/>
    <mergeCell ref="A44:A45"/>
    <mergeCell ref="F44:F45"/>
    <mergeCell ref="A46:A47"/>
    <mergeCell ref="A48:A49"/>
    <mergeCell ref="F48:F49"/>
    <mergeCell ref="A50:A51"/>
    <mergeCell ref="F50:F51"/>
    <mergeCell ref="A52:A53"/>
    <mergeCell ref="F52:F53"/>
    <mergeCell ref="A54:A55"/>
    <mergeCell ref="A56:A57"/>
    <mergeCell ref="F56:F57"/>
    <mergeCell ref="A60:A61"/>
    <mergeCell ref="F60:F61"/>
    <mergeCell ref="A71:A72"/>
    <mergeCell ref="F71:F72"/>
    <mergeCell ref="A73:A74"/>
    <mergeCell ref="A75:A76"/>
    <mergeCell ref="F75:F76"/>
    <mergeCell ref="A77:A78"/>
    <mergeCell ref="F77:F78"/>
    <mergeCell ref="A79:A80"/>
    <mergeCell ref="A81:A82"/>
    <mergeCell ref="F81:F82"/>
    <mergeCell ref="A83:A84"/>
    <mergeCell ref="F83:F84"/>
    <mergeCell ref="A85:A86"/>
    <mergeCell ref="A87:A88"/>
    <mergeCell ref="F87:F88"/>
    <mergeCell ref="A89:A90"/>
    <mergeCell ref="F89:F90"/>
    <mergeCell ref="A91:A92"/>
    <mergeCell ref="F91:F92"/>
    <mergeCell ref="A93:A94"/>
    <mergeCell ref="A95:A96"/>
    <mergeCell ref="F95:F96"/>
    <mergeCell ref="A97:A98"/>
    <mergeCell ref="F97:F98"/>
    <mergeCell ref="A99:A100"/>
    <mergeCell ref="F99:F100"/>
    <mergeCell ref="A101:A102"/>
    <mergeCell ref="F101:F102"/>
    <mergeCell ref="A103:A104"/>
    <mergeCell ref="A105:A106"/>
    <mergeCell ref="F105:F106"/>
    <mergeCell ref="A107:A108"/>
    <mergeCell ref="F107:F108"/>
    <mergeCell ref="A109:A110"/>
    <mergeCell ref="F109:F110"/>
    <mergeCell ref="A111:A112"/>
    <mergeCell ref="A113:A114"/>
    <mergeCell ref="F113:F114"/>
    <mergeCell ref="A115:A116"/>
    <mergeCell ref="F115:F116"/>
    <mergeCell ref="A117:A118"/>
    <mergeCell ref="F117:F118"/>
    <mergeCell ref="A119:A120"/>
    <mergeCell ref="A121:A122"/>
    <mergeCell ref="F121:F122"/>
    <mergeCell ref="A123:A124"/>
    <mergeCell ref="F123:F124"/>
  </mergeCells>
  <phoneticPr fontId="15"/>
  <pageMargins left="0.78740157480314965" right="0" top="0.59055118110236227" bottom="0" header="0.19685039370078741" footer="0.19685039370078741"/>
  <pageSetup paperSize="9" fitToWidth="1" fitToHeight="1" pageOrder="overThenDown" orientation="portrait" usePrinterDefaults="1" r:id="rId1"/>
  <rowBreaks count="1" manualBreakCount="1">
    <brk id="63" max="5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C61"/>
  <sheetViews>
    <sheetView showGridLines="0" view="pageBreakPreview" topLeftCell="A22" zoomScaleSheetLayoutView="100" workbookViewId="0">
      <selection activeCell="AD45" sqref="AD45"/>
    </sheetView>
  </sheetViews>
  <sheetFormatPr defaultRowHeight="13.5"/>
  <cols>
    <col min="1" max="1" width="40.625" style="34" customWidth="1"/>
    <col min="2" max="2" width="17.625" style="34" customWidth="1"/>
    <col min="3" max="3" width="32.75" style="34" customWidth="1"/>
    <col min="4" max="16384" width="9" style="34" customWidth="1"/>
  </cols>
  <sheetData>
    <row r="1" spans="1:3" ht="19.5" customHeight="1">
      <c r="A1" s="103" t="s">
        <v>70</v>
      </c>
      <c r="B1" s="103"/>
      <c r="C1" s="103"/>
    </row>
    <row r="2" spans="1:3">
      <c r="A2" s="1" t="s">
        <v>267</v>
      </c>
    </row>
    <row r="3" spans="1:3">
      <c r="A3" s="34" t="s">
        <v>378</v>
      </c>
    </row>
    <row r="4" spans="1:3">
      <c r="A4" s="34" t="s">
        <v>198</v>
      </c>
    </row>
    <row r="5" spans="1:3" ht="13.7" customHeight="1">
      <c r="A5" s="34" t="s">
        <v>379</v>
      </c>
      <c r="C5" s="253"/>
    </row>
    <row r="6" spans="1:3" ht="14.25">
      <c r="C6" s="253" t="s">
        <v>66</v>
      </c>
    </row>
    <row r="7" spans="1:3" ht="18" customHeight="1">
      <c r="A7" s="230" t="s">
        <v>69</v>
      </c>
      <c r="B7" s="244" t="s">
        <v>34</v>
      </c>
      <c r="C7" s="254" t="s">
        <v>84</v>
      </c>
    </row>
    <row r="8" spans="1:3" ht="12.95" customHeight="1">
      <c r="A8" s="234" t="s">
        <v>162</v>
      </c>
      <c r="B8" s="247"/>
      <c r="C8" s="256" t="s">
        <v>329</v>
      </c>
    </row>
    <row r="9" spans="1:3" ht="12.95" customHeight="1">
      <c r="A9" s="235"/>
      <c r="B9" s="248">
        <v>5.5</v>
      </c>
      <c r="C9" s="257"/>
    </row>
    <row r="10" spans="1:3" ht="12.95" customHeight="1">
      <c r="A10" s="234" t="s">
        <v>343</v>
      </c>
      <c r="B10" s="247"/>
      <c r="C10" s="256" t="s">
        <v>314</v>
      </c>
    </row>
    <row r="11" spans="1:3" ht="12.95" customHeight="1">
      <c r="A11" s="235"/>
      <c r="B11" s="248">
        <v>5</v>
      </c>
      <c r="C11" s="257"/>
    </row>
    <row r="12" spans="1:3" ht="12.95" customHeight="1">
      <c r="A12" s="231"/>
      <c r="B12" s="245"/>
      <c r="C12" s="255"/>
    </row>
    <row r="13" spans="1:3" ht="12.95" customHeight="1">
      <c r="A13" s="231"/>
      <c r="B13" s="246"/>
      <c r="C13" s="255"/>
    </row>
    <row r="14" spans="1:3" ht="12.95" customHeight="1">
      <c r="A14" s="320"/>
      <c r="B14" s="322"/>
      <c r="C14" s="324"/>
    </row>
    <row r="15" spans="1:3" ht="12.95" customHeight="1">
      <c r="A15" s="321"/>
      <c r="B15" s="323"/>
      <c r="C15" s="325"/>
    </row>
    <row r="16" spans="1:3" ht="12.95" customHeight="1">
      <c r="A16" s="320"/>
      <c r="B16" s="322"/>
      <c r="C16" s="343"/>
    </row>
    <row r="17" spans="1:3" ht="12.95" customHeight="1">
      <c r="A17" s="321"/>
      <c r="B17" s="323"/>
      <c r="C17" s="344"/>
    </row>
    <row r="18" spans="1:3" ht="12.95" customHeight="1">
      <c r="A18" s="238"/>
      <c r="B18" s="247"/>
      <c r="C18" s="258"/>
    </row>
    <row r="19" spans="1:3" ht="12.95" customHeight="1">
      <c r="A19" s="234"/>
      <c r="B19" s="246"/>
      <c r="C19" s="256"/>
    </row>
    <row r="20" spans="1:3" ht="12.95" customHeight="1">
      <c r="A20" s="232"/>
      <c r="B20" s="247"/>
      <c r="C20" s="258"/>
    </row>
    <row r="21" spans="1:3" ht="12.95" customHeight="1">
      <c r="A21" s="233"/>
      <c r="B21" s="248"/>
      <c r="C21" s="258"/>
    </row>
    <row r="22" spans="1:3" ht="12.95" customHeight="1">
      <c r="A22" s="232"/>
      <c r="B22" s="247"/>
      <c r="C22" s="255"/>
    </row>
    <row r="23" spans="1:3" ht="12.95" customHeight="1">
      <c r="A23" s="233"/>
      <c r="B23" s="248"/>
      <c r="C23" s="255"/>
    </row>
    <row r="24" spans="1:3" ht="12.95" customHeight="1">
      <c r="A24" s="232"/>
      <c r="B24" s="247"/>
      <c r="C24" s="256"/>
    </row>
    <row r="25" spans="1:3" ht="12.95" customHeight="1">
      <c r="A25" s="233"/>
      <c r="B25" s="248"/>
      <c r="C25" s="257"/>
    </row>
    <row r="26" spans="1:3" ht="12.95" customHeight="1">
      <c r="A26" s="320"/>
      <c r="B26" s="322"/>
      <c r="C26" s="256"/>
    </row>
    <row r="27" spans="1:3" ht="12.95" customHeight="1">
      <c r="A27" s="321"/>
      <c r="B27" s="323"/>
      <c r="C27" s="257"/>
    </row>
    <row r="28" spans="1:3" ht="12.95" customHeight="1">
      <c r="A28" s="320"/>
      <c r="B28" s="322"/>
      <c r="C28" s="256"/>
    </row>
    <row r="29" spans="1:3" ht="12.95" customHeight="1">
      <c r="A29" s="321"/>
      <c r="B29" s="323"/>
      <c r="C29" s="257"/>
    </row>
    <row r="30" spans="1:3" ht="12.95" customHeight="1">
      <c r="A30" s="236"/>
      <c r="B30" s="247"/>
      <c r="C30" s="256"/>
    </row>
    <row r="31" spans="1:3" ht="12.75" customHeight="1">
      <c r="A31" s="237"/>
      <c r="B31" s="248"/>
      <c r="C31" s="257"/>
    </row>
    <row r="32" spans="1:3" ht="12.95" customHeight="1">
      <c r="A32" s="239"/>
      <c r="B32" s="247"/>
      <c r="C32" s="258"/>
    </row>
    <row r="33" spans="1:3" ht="12.95" customHeight="1">
      <c r="A33" s="239"/>
      <c r="B33" s="248"/>
      <c r="C33" s="258"/>
    </row>
    <row r="34" spans="1:3" ht="12.95" customHeight="1">
      <c r="A34" s="231"/>
      <c r="B34" s="245"/>
      <c r="C34" s="255"/>
    </row>
    <row r="35" spans="1:3" ht="12.95" customHeight="1">
      <c r="A35" s="231"/>
      <c r="B35" s="246"/>
      <c r="C35" s="255"/>
    </row>
    <row r="36" spans="1:3" ht="12.95" customHeight="1">
      <c r="A36" s="236"/>
      <c r="B36" s="247"/>
      <c r="C36" s="256"/>
    </row>
    <row r="37" spans="1:3" ht="12.95" customHeight="1">
      <c r="A37" s="237"/>
      <c r="B37" s="248"/>
      <c r="C37" s="257"/>
    </row>
    <row r="38" spans="1:3" ht="12.95" customHeight="1">
      <c r="A38" s="234"/>
      <c r="B38" s="247"/>
      <c r="C38" s="256"/>
    </row>
    <row r="39" spans="1:3" ht="12.95" customHeight="1">
      <c r="A39" s="235"/>
      <c r="B39" s="248"/>
      <c r="C39" s="257"/>
    </row>
    <row r="40" spans="1:3" ht="12.95" customHeight="1">
      <c r="A40" s="234"/>
      <c r="B40" s="247"/>
      <c r="C40" s="256"/>
    </row>
    <row r="41" spans="1:3" ht="12.95" customHeight="1">
      <c r="A41" s="235"/>
      <c r="B41" s="248"/>
      <c r="C41" s="257"/>
    </row>
    <row r="42" spans="1:3" ht="12.95" customHeight="1">
      <c r="A42" s="234"/>
      <c r="B42" s="247"/>
      <c r="C42" s="256"/>
    </row>
    <row r="43" spans="1:3" ht="12.95" customHeight="1">
      <c r="A43" s="235"/>
      <c r="B43" s="248"/>
      <c r="C43" s="257"/>
    </row>
    <row r="44" spans="1:3" ht="12.95" customHeight="1">
      <c r="A44" s="234"/>
      <c r="B44" s="247"/>
      <c r="C44" s="256"/>
    </row>
    <row r="45" spans="1:3" ht="12.95" customHeight="1">
      <c r="A45" s="235"/>
      <c r="B45" s="248"/>
      <c r="C45" s="257"/>
    </row>
    <row r="46" spans="1:3" ht="12.95" customHeight="1">
      <c r="A46" s="239"/>
      <c r="B46" s="247"/>
      <c r="C46" s="258"/>
    </row>
    <row r="47" spans="1:3" ht="12.75" customHeight="1">
      <c r="A47" s="239"/>
      <c r="B47" s="248"/>
      <c r="C47" s="258"/>
    </row>
    <row r="48" spans="1:3" ht="12.95" customHeight="1">
      <c r="A48" s="238"/>
      <c r="B48" s="247"/>
      <c r="C48" s="258"/>
    </row>
    <row r="49" spans="1:3" ht="12.95" customHeight="1">
      <c r="A49" s="238"/>
      <c r="B49" s="248"/>
      <c r="C49" s="258"/>
    </row>
    <row r="50" spans="1:3" ht="12.95" customHeight="1">
      <c r="A50" s="239"/>
      <c r="B50" s="247"/>
      <c r="C50" s="258"/>
    </row>
    <row r="51" spans="1:3" ht="12.95" customHeight="1">
      <c r="A51" s="236"/>
      <c r="B51" s="246"/>
      <c r="C51" s="256"/>
    </row>
    <row r="52" spans="1:3" ht="12.95" customHeight="1">
      <c r="A52" s="234"/>
      <c r="B52" s="247"/>
      <c r="C52" s="256"/>
    </row>
    <row r="53" spans="1:3" ht="12.95" customHeight="1">
      <c r="A53" s="235"/>
      <c r="B53" s="248"/>
      <c r="C53" s="257"/>
    </row>
    <row r="54" spans="1:3" ht="12.95" customHeight="1">
      <c r="A54" s="239"/>
      <c r="B54" s="247"/>
      <c r="C54" s="258"/>
    </row>
    <row r="55" spans="1:3" ht="12.95" customHeight="1">
      <c r="A55" s="239"/>
      <c r="B55" s="248"/>
      <c r="C55" s="258"/>
    </row>
    <row r="56" spans="1:3" ht="12.95" customHeight="1">
      <c r="A56" s="231"/>
      <c r="B56" s="246"/>
      <c r="C56" s="255"/>
    </row>
    <row r="57" spans="1:3" ht="12.95" customHeight="1">
      <c r="A57" s="240"/>
      <c r="B57" s="249"/>
      <c r="C57" s="259"/>
    </row>
    <row r="58" spans="1:3" ht="14.1" customHeight="1">
      <c r="A58" s="241"/>
      <c r="B58" s="250"/>
      <c r="C58" s="260"/>
    </row>
    <row r="59" spans="1:3" ht="14.1" customHeight="1">
      <c r="A59" s="242"/>
      <c r="B59" s="251">
        <f>SUM(B8:B57)</f>
        <v>10.5</v>
      </c>
      <c r="C59" s="261"/>
    </row>
    <row r="60" spans="1:3" ht="14.1" customHeight="1">
      <c r="A60" s="243"/>
      <c r="B60" s="252"/>
      <c r="C60" s="262"/>
    </row>
    <row r="61" spans="1:3" ht="14.1" customHeight="1">
      <c r="A61" s="242" t="s">
        <v>31</v>
      </c>
      <c r="B61" s="251">
        <f>B59</f>
        <v>10.5</v>
      </c>
      <c r="C61" s="261"/>
    </row>
    <row r="62" spans="1:3" ht="3.95" customHeight="1"/>
  </sheetData>
  <mergeCells count="45">
    <mergeCell ref="A8:A9"/>
    <mergeCell ref="C8:C9"/>
    <mergeCell ref="A10:A11"/>
    <mergeCell ref="C10:C11"/>
    <mergeCell ref="A12:A13"/>
    <mergeCell ref="C12:C13"/>
    <mergeCell ref="C14:C15"/>
    <mergeCell ref="A18:A19"/>
    <mergeCell ref="C18:C19"/>
    <mergeCell ref="A20:A21"/>
    <mergeCell ref="C20:C21"/>
    <mergeCell ref="A22:A23"/>
    <mergeCell ref="C22:C23"/>
    <mergeCell ref="A24:A25"/>
    <mergeCell ref="C24:C25"/>
    <mergeCell ref="C26:C27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0:A51"/>
    <mergeCell ref="C50:C51"/>
    <mergeCell ref="A52:A53"/>
    <mergeCell ref="C52:C53"/>
    <mergeCell ref="A54:A55"/>
    <mergeCell ref="C54:C55"/>
    <mergeCell ref="A56:A57"/>
    <mergeCell ref="C56:C57"/>
  </mergeCells>
  <phoneticPr fontId="15"/>
  <pageMargins left="0.78740157480314998" right="0" top="0.59055118110236204" bottom="0" header="0.196850393700787" footer="0.196850393700787"/>
  <pageSetup paperSize="9" fitToWidth="1" fitToHeight="1" pageOrder="overThenDown" orientation="portrait" usePrinterDefaults="1" r:id="rId1"/>
  <rowBreaks count="1" manualBreakCount="1"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F126"/>
  <sheetViews>
    <sheetView showGridLines="0" view="pageBreakPreview" topLeftCell="A91" zoomScaleSheetLayoutView="100" workbookViewId="0">
      <selection activeCell="AD45" sqref="AD45"/>
    </sheetView>
  </sheetViews>
  <sheetFormatPr defaultRowHeight="13.5"/>
  <cols>
    <col min="1" max="1" width="20.625" style="34" customWidth="1"/>
    <col min="2" max="2" width="11.625" style="34" customWidth="1"/>
    <col min="3" max="5" width="14.625" style="34" customWidth="1"/>
    <col min="6" max="6" width="14.875" style="34" customWidth="1"/>
    <col min="7" max="16384" width="9" style="34" customWidth="1"/>
  </cols>
  <sheetData>
    <row r="1" spans="1:6" ht="19.5" customHeight="1">
      <c r="A1" s="103" t="s">
        <v>55</v>
      </c>
      <c r="B1" s="103"/>
      <c r="C1" s="103"/>
      <c r="D1" s="103"/>
      <c r="E1" s="103"/>
      <c r="F1" s="103"/>
    </row>
    <row r="2" spans="1:6" ht="13.7" customHeight="1">
      <c r="A2" s="34" t="s">
        <v>85</v>
      </c>
    </row>
    <row r="3" spans="1:6" ht="13.7" customHeight="1">
      <c r="A3" s="34" t="s">
        <v>75</v>
      </c>
    </row>
    <row r="4" spans="1:6" ht="13.7" customHeight="1">
      <c r="A4" s="34" t="s">
        <v>65</v>
      </c>
    </row>
    <row r="5" spans="1:6" ht="14.25">
      <c r="A5" s="34" t="s">
        <v>199</v>
      </c>
    </row>
    <row r="6" spans="1:6" ht="18" customHeight="1">
      <c r="A6" s="104"/>
      <c r="B6" s="113"/>
      <c r="C6" s="125" t="s">
        <v>53</v>
      </c>
      <c r="D6" s="131"/>
      <c r="E6" s="140"/>
      <c r="F6" s="141"/>
    </row>
    <row r="7" spans="1:6" ht="18" customHeight="1">
      <c r="A7" s="105" t="s">
        <v>63</v>
      </c>
      <c r="B7" s="114" t="s">
        <v>67</v>
      </c>
      <c r="C7" s="114" t="s">
        <v>72</v>
      </c>
      <c r="D7" s="114" t="s">
        <v>48</v>
      </c>
      <c r="E7" s="114" t="s">
        <v>44</v>
      </c>
      <c r="F7" s="142" t="s">
        <v>7</v>
      </c>
    </row>
    <row r="8" spans="1:6" ht="12.95" customHeight="1">
      <c r="A8" s="106" t="s">
        <v>135</v>
      </c>
      <c r="B8" s="115"/>
      <c r="C8" s="122"/>
      <c r="D8" s="132"/>
      <c r="E8" s="115"/>
      <c r="F8" s="143" t="s">
        <v>192</v>
      </c>
    </row>
    <row r="9" spans="1:6" ht="12.95" customHeight="1">
      <c r="A9" s="107"/>
      <c r="B9" s="116" t="s">
        <v>59</v>
      </c>
      <c r="C9" s="118">
        <v>0.4</v>
      </c>
      <c r="D9" s="133" t="s">
        <v>59</v>
      </c>
      <c r="E9" s="116" t="s">
        <v>59</v>
      </c>
      <c r="F9" s="144"/>
    </row>
    <row r="10" spans="1:6" ht="12.95" customHeight="1">
      <c r="A10" s="108" t="s">
        <v>137</v>
      </c>
      <c r="B10" s="117"/>
      <c r="C10" s="122"/>
      <c r="D10" s="134"/>
      <c r="E10" s="122"/>
      <c r="F10" s="145"/>
    </row>
    <row r="11" spans="1:6" ht="12.95" customHeight="1">
      <c r="A11" s="109"/>
      <c r="B11" s="118">
        <v>12.4</v>
      </c>
      <c r="C11" s="118">
        <v>0.4</v>
      </c>
      <c r="D11" s="135">
        <f>ROUND((C9+C11)/2,3)</f>
        <v>0.4</v>
      </c>
      <c r="E11" s="118">
        <f>ROUND(B11*D11,1)</f>
        <v>5</v>
      </c>
      <c r="F11" s="144"/>
    </row>
    <row r="12" spans="1:6" ht="12.95" customHeight="1">
      <c r="A12" s="108" t="s">
        <v>139</v>
      </c>
      <c r="B12" s="117"/>
      <c r="C12" s="122"/>
      <c r="D12" s="134"/>
      <c r="E12" s="122"/>
      <c r="F12" s="145"/>
    </row>
    <row r="13" spans="1:6" ht="12.95" customHeight="1">
      <c r="A13" s="109"/>
      <c r="B13" s="118">
        <v>2.2000000000000002</v>
      </c>
      <c r="C13" s="118">
        <v>1.1000000000000001</v>
      </c>
      <c r="D13" s="135">
        <f>ROUND((C11+C13)/2,3)</f>
        <v>0.75</v>
      </c>
      <c r="E13" s="118">
        <f>ROUND(B13*D13,1)</f>
        <v>1.7</v>
      </c>
      <c r="F13" s="144"/>
    </row>
    <row r="14" spans="1:6" ht="12.95" customHeight="1">
      <c r="A14" s="108" t="s">
        <v>141</v>
      </c>
      <c r="B14" s="117"/>
      <c r="C14" s="122"/>
      <c r="D14" s="134"/>
      <c r="E14" s="122"/>
      <c r="F14" s="146"/>
    </row>
    <row r="15" spans="1:6" ht="12.95" customHeight="1">
      <c r="A15" s="109"/>
      <c r="B15" s="118">
        <v>1.2</v>
      </c>
      <c r="C15" s="118">
        <v>1</v>
      </c>
      <c r="D15" s="135">
        <f>ROUND((C13+C15)/2,3)</f>
        <v>1.05</v>
      </c>
      <c r="E15" s="118">
        <f>ROUND(B15*D15,1)</f>
        <v>1.3</v>
      </c>
      <c r="F15" s="147"/>
    </row>
    <row r="16" spans="1:6" ht="12.95" customHeight="1">
      <c r="A16" s="108" t="s">
        <v>142</v>
      </c>
      <c r="B16" s="117"/>
      <c r="C16" s="122"/>
      <c r="D16" s="134"/>
      <c r="E16" s="122"/>
      <c r="F16" s="145"/>
    </row>
    <row r="17" spans="1:6" ht="12.95" customHeight="1">
      <c r="A17" s="109"/>
      <c r="B17" s="118">
        <v>11.3</v>
      </c>
      <c r="C17" s="118">
        <v>1.3</v>
      </c>
      <c r="D17" s="135">
        <f>ROUND((C15+C17)/2,3)</f>
        <v>1.1499999999999999</v>
      </c>
      <c r="E17" s="118">
        <f>ROUND(B17*D17,1)</f>
        <v>13</v>
      </c>
      <c r="F17" s="144"/>
    </row>
    <row r="18" spans="1:6" ht="12.95" customHeight="1">
      <c r="A18" s="108" t="s">
        <v>143</v>
      </c>
      <c r="B18" s="117"/>
      <c r="C18" s="122"/>
      <c r="D18" s="134"/>
      <c r="E18" s="122"/>
      <c r="F18" s="145"/>
    </row>
    <row r="19" spans="1:6" ht="12.95" customHeight="1">
      <c r="A19" s="109"/>
      <c r="B19" s="118">
        <v>8.3000000000000007</v>
      </c>
      <c r="C19" s="118">
        <v>1.5</v>
      </c>
      <c r="D19" s="135">
        <f>ROUND((C17+C19)/2,3)</f>
        <v>1.4</v>
      </c>
      <c r="E19" s="118">
        <f>ROUND(B19*D19,1)</f>
        <v>11.6</v>
      </c>
      <c r="F19" s="144"/>
    </row>
    <row r="20" spans="1:6" ht="14.1" customHeight="1">
      <c r="A20" s="108" t="s">
        <v>145</v>
      </c>
      <c r="B20" s="117"/>
      <c r="C20" s="122"/>
      <c r="D20" s="134"/>
      <c r="E20" s="122"/>
      <c r="F20" s="146"/>
    </row>
    <row r="21" spans="1:6" ht="14.1" customHeight="1">
      <c r="A21" s="109"/>
      <c r="B21" s="118">
        <v>8.1</v>
      </c>
      <c r="C21" s="118">
        <v>1.7</v>
      </c>
      <c r="D21" s="135">
        <f>ROUND((C19+C21)/2,3)</f>
        <v>1.6</v>
      </c>
      <c r="E21" s="118">
        <f>ROUND(B21*D21,1)</f>
        <v>13</v>
      </c>
      <c r="F21" s="147"/>
    </row>
    <row r="22" spans="1:6" ht="12.95" customHeight="1">
      <c r="A22" s="108" t="s">
        <v>147</v>
      </c>
      <c r="B22" s="117"/>
      <c r="C22" s="122"/>
      <c r="D22" s="134"/>
      <c r="E22" s="122"/>
      <c r="F22" s="148"/>
    </row>
    <row r="23" spans="1:6" ht="12.95" customHeight="1">
      <c r="A23" s="109"/>
      <c r="B23" s="118">
        <v>12.8</v>
      </c>
      <c r="C23" s="118">
        <v>1.6</v>
      </c>
      <c r="D23" s="135">
        <f>ROUND((C21+C23)/2,3)</f>
        <v>1.65</v>
      </c>
      <c r="E23" s="118">
        <f>ROUND(B23*D23,1)</f>
        <v>21.1</v>
      </c>
      <c r="F23" s="144"/>
    </row>
    <row r="24" spans="1:6" ht="12.95" customHeight="1">
      <c r="A24" s="108" t="s">
        <v>105</v>
      </c>
      <c r="B24" s="117"/>
      <c r="C24" s="122"/>
      <c r="D24" s="134"/>
      <c r="E24" s="122"/>
      <c r="F24" s="145"/>
    </row>
    <row r="25" spans="1:6" ht="12.95" customHeight="1">
      <c r="A25" s="109"/>
      <c r="B25" s="118">
        <v>4.2</v>
      </c>
      <c r="C25" s="118">
        <v>1.1000000000000001</v>
      </c>
      <c r="D25" s="135">
        <f>ROUND((C23+C25)/2,3)</f>
        <v>1.35</v>
      </c>
      <c r="E25" s="118">
        <f>ROUND(B25*D25,1)</f>
        <v>5.7</v>
      </c>
      <c r="F25" s="144"/>
    </row>
    <row r="26" spans="1:6" ht="12.95" customHeight="1">
      <c r="A26" s="108" t="s">
        <v>150</v>
      </c>
      <c r="B26" s="117"/>
      <c r="C26" s="122"/>
      <c r="D26" s="134"/>
      <c r="E26" s="122"/>
      <c r="F26" s="145"/>
    </row>
    <row r="27" spans="1:6" ht="12.95" customHeight="1">
      <c r="A27" s="109"/>
      <c r="B27" s="118">
        <v>16.8</v>
      </c>
      <c r="C27" s="118">
        <v>0.5</v>
      </c>
      <c r="D27" s="135">
        <f>ROUND((C25+C27)/2,3)</f>
        <v>0.8</v>
      </c>
      <c r="E27" s="118">
        <f>ROUND(B27*D27,1)</f>
        <v>13.4</v>
      </c>
      <c r="F27" s="144"/>
    </row>
    <row r="28" spans="1:6" ht="12.95" customHeight="1">
      <c r="A28" s="108" t="s">
        <v>151</v>
      </c>
      <c r="B28" s="117"/>
      <c r="C28" s="122"/>
      <c r="D28" s="134"/>
      <c r="E28" s="122"/>
      <c r="F28" s="146"/>
    </row>
    <row r="29" spans="1:6" ht="12.95" customHeight="1">
      <c r="A29" s="109"/>
      <c r="B29" s="118">
        <v>4.3</v>
      </c>
      <c r="C29" s="118">
        <v>0.9</v>
      </c>
      <c r="D29" s="135">
        <f>ROUND((C27+C29)/2,3)</f>
        <v>0.7</v>
      </c>
      <c r="E29" s="118">
        <f>ROUND(B29*D29,1)</f>
        <v>3</v>
      </c>
      <c r="F29" s="147"/>
    </row>
    <row r="30" spans="1:6" ht="12.95" customHeight="1">
      <c r="A30" s="108" t="s">
        <v>169</v>
      </c>
      <c r="B30" s="117"/>
      <c r="C30" s="122"/>
      <c r="D30" s="134"/>
      <c r="E30" s="122"/>
      <c r="F30" s="145"/>
    </row>
    <row r="31" spans="1:6" ht="12.95" customHeight="1">
      <c r="A31" s="109"/>
      <c r="B31" s="118">
        <v>4.5999999999999996</v>
      </c>
      <c r="C31" s="118">
        <v>0.8</v>
      </c>
      <c r="D31" s="135">
        <f>ROUND((C29+C31)/2,3)</f>
        <v>0.85</v>
      </c>
      <c r="E31" s="118">
        <f>ROUND(B31*D31,1)</f>
        <v>3.9</v>
      </c>
      <c r="F31" s="144"/>
    </row>
    <row r="32" spans="1:6" ht="12.95" customHeight="1">
      <c r="A32" s="108" t="s">
        <v>153</v>
      </c>
      <c r="B32" s="117"/>
      <c r="C32" s="122"/>
      <c r="D32" s="134"/>
      <c r="E32" s="122"/>
      <c r="F32" s="145" t="s">
        <v>193</v>
      </c>
    </row>
    <row r="33" spans="1:6" ht="12.95" customHeight="1">
      <c r="A33" s="109"/>
      <c r="B33" s="118">
        <v>0.7</v>
      </c>
      <c r="C33" s="118">
        <v>0.8</v>
      </c>
      <c r="D33" s="135">
        <f>ROUND((C31+C33)/2,3)</f>
        <v>0.8</v>
      </c>
      <c r="E33" s="118">
        <f>ROUND(B33*D33,1)</f>
        <v>0.6</v>
      </c>
      <c r="F33" s="144"/>
    </row>
    <row r="34" spans="1:6" ht="12.95" customHeight="1">
      <c r="A34" s="108"/>
      <c r="B34" s="117"/>
      <c r="C34" s="122"/>
      <c r="D34" s="136"/>
      <c r="E34" s="122"/>
      <c r="F34" s="145"/>
    </row>
    <row r="35" spans="1:6" ht="12.95" customHeight="1">
      <c r="A35" s="109"/>
      <c r="B35" s="118"/>
      <c r="C35" s="118"/>
      <c r="D35" s="137"/>
      <c r="E35" s="118"/>
      <c r="F35" s="144"/>
    </row>
    <row r="36" spans="1:6" ht="12.75" customHeight="1">
      <c r="A36" s="108" t="s">
        <v>42</v>
      </c>
      <c r="B36" s="117"/>
      <c r="C36" s="122"/>
      <c r="D36" s="136"/>
      <c r="E36" s="122"/>
      <c r="F36" s="145"/>
    </row>
    <row r="37" spans="1:6" ht="12.95" customHeight="1">
      <c r="A37" s="109"/>
      <c r="B37" s="118"/>
      <c r="C37" s="118"/>
      <c r="D37" s="137"/>
      <c r="E37" s="118"/>
      <c r="F37" s="144"/>
    </row>
    <row r="38" spans="1:6" ht="12.95" customHeight="1">
      <c r="A38" s="108" t="s">
        <v>201</v>
      </c>
      <c r="B38" s="115"/>
      <c r="C38" s="122"/>
      <c r="D38" s="132"/>
      <c r="E38" s="115"/>
      <c r="F38" s="149" t="s">
        <v>203</v>
      </c>
    </row>
    <row r="39" spans="1:6" ht="12.95" customHeight="1">
      <c r="A39" s="109"/>
      <c r="B39" s="116" t="s">
        <v>59</v>
      </c>
      <c r="C39" s="118">
        <v>0.3</v>
      </c>
      <c r="D39" s="133" t="s">
        <v>59</v>
      </c>
      <c r="E39" s="116" t="s">
        <v>59</v>
      </c>
      <c r="F39" s="150"/>
    </row>
    <row r="40" spans="1:6" ht="12.95" customHeight="1">
      <c r="A40" s="108" t="s">
        <v>61</v>
      </c>
      <c r="B40" s="117"/>
      <c r="C40" s="122"/>
      <c r="D40" s="134"/>
      <c r="E40" s="122"/>
      <c r="F40" s="145" t="s">
        <v>203</v>
      </c>
    </row>
    <row r="41" spans="1:6" ht="12.95" customHeight="1">
      <c r="A41" s="109"/>
      <c r="B41" s="118">
        <v>9.3000000000000007</v>
      </c>
      <c r="C41" s="118">
        <v>0.3</v>
      </c>
      <c r="D41" s="135">
        <f>ROUND((C39+C41)/2,3)</f>
        <v>0.3</v>
      </c>
      <c r="E41" s="118">
        <f>ROUND(B41*D41,1)</f>
        <v>2.8</v>
      </c>
      <c r="F41" s="144"/>
    </row>
    <row r="42" spans="1:6" ht="12.95" customHeight="1">
      <c r="A42" s="108"/>
      <c r="B42" s="117"/>
      <c r="C42" s="122"/>
      <c r="D42" s="136"/>
      <c r="E42" s="122"/>
      <c r="F42" s="145"/>
    </row>
    <row r="43" spans="1:6" ht="12.95" customHeight="1">
      <c r="A43" s="109"/>
      <c r="B43" s="118"/>
      <c r="C43" s="118"/>
      <c r="D43" s="137"/>
      <c r="E43" s="126"/>
      <c r="F43" s="144"/>
    </row>
    <row r="44" spans="1:6" ht="12.95" customHeight="1">
      <c r="A44" s="108"/>
      <c r="B44" s="117"/>
      <c r="C44" s="122"/>
      <c r="D44" s="136"/>
      <c r="E44" s="122"/>
      <c r="F44" s="145"/>
    </row>
    <row r="45" spans="1:6" ht="12.95" customHeight="1">
      <c r="A45" s="109"/>
      <c r="B45" s="118"/>
      <c r="C45" s="118"/>
      <c r="D45" s="137"/>
      <c r="E45" s="126"/>
      <c r="F45" s="144"/>
    </row>
    <row r="46" spans="1:6" ht="12.95" customHeight="1">
      <c r="A46" s="108"/>
      <c r="B46" s="117"/>
      <c r="C46" s="115"/>
      <c r="D46" s="136"/>
      <c r="E46" s="122"/>
      <c r="F46" s="146"/>
    </row>
    <row r="47" spans="1:6" ht="12.95" customHeight="1">
      <c r="A47" s="109"/>
      <c r="B47" s="118"/>
      <c r="C47" s="126"/>
      <c r="D47" s="137"/>
      <c r="E47" s="126"/>
      <c r="F47" s="147"/>
    </row>
    <row r="48" spans="1:6" ht="12.95" customHeight="1">
      <c r="A48" s="108"/>
      <c r="B48" s="117"/>
      <c r="C48" s="115"/>
      <c r="D48" s="136"/>
      <c r="E48" s="122"/>
      <c r="F48" s="145"/>
    </row>
    <row r="49" spans="1:6" ht="12.95" customHeight="1">
      <c r="A49" s="109"/>
      <c r="B49" s="118"/>
      <c r="C49" s="126"/>
      <c r="D49" s="137"/>
      <c r="E49" s="126"/>
      <c r="F49" s="144"/>
    </row>
    <row r="50" spans="1:6" ht="12.95" customHeight="1">
      <c r="A50" s="108"/>
      <c r="B50" s="119"/>
      <c r="C50" s="115"/>
      <c r="D50" s="136"/>
      <c r="E50" s="122"/>
      <c r="F50" s="145"/>
    </row>
    <row r="51" spans="1:6" ht="12.95" customHeight="1">
      <c r="A51" s="109"/>
      <c r="B51" s="118"/>
      <c r="C51" s="126"/>
      <c r="D51" s="137"/>
      <c r="E51" s="126"/>
      <c r="F51" s="144"/>
    </row>
    <row r="52" spans="1:6" ht="12.95" customHeight="1">
      <c r="A52" s="108"/>
      <c r="B52" s="119"/>
      <c r="C52" s="115"/>
      <c r="D52" s="136"/>
      <c r="E52" s="122"/>
      <c r="F52" s="145"/>
    </row>
    <row r="53" spans="1:6" ht="12.95" customHeight="1">
      <c r="A53" s="109"/>
      <c r="B53" s="118"/>
      <c r="C53" s="126"/>
      <c r="D53" s="137"/>
      <c r="E53" s="126"/>
      <c r="F53" s="144"/>
    </row>
    <row r="54" spans="1:6" ht="12.95" customHeight="1">
      <c r="A54" s="108"/>
      <c r="B54" s="117"/>
      <c r="C54" s="115"/>
      <c r="D54" s="136"/>
      <c r="E54" s="122"/>
      <c r="F54" s="146"/>
    </row>
    <row r="55" spans="1:6" ht="12.95" customHeight="1">
      <c r="A55" s="109"/>
      <c r="B55" s="118"/>
      <c r="C55" s="126"/>
      <c r="D55" s="137"/>
      <c r="E55" s="126"/>
      <c r="F55" s="147"/>
    </row>
    <row r="56" spans="1:6" ht="12.95" customHeight="1">
      <c r="A56" s="108"/>
      <c r="B56" s="119"/>
      <c r="C56" s="115"/>
      <c r="D56" s="136"/>
      <c r="E56" s="122"/>
      <c r="F56" s="145"/>
    </row>
    <row r="57" spans="1:6" ht="12.75" customHeight="1">
      <c r="A57" s="109"/>
      <c r="B57" s="118"/>
      <c r="C57" s="126"/>
      <c r="D57" s="137"/>
      <c r="E57" s="126"/>
      <c r="F57" s="144"/>
    </row>
    <row r="58" spans="1:6" ht="12.75" customHeight="1">
      <c r="A58" s="107"/>
      <c r="B58" s="119"/>
      <c r="C58" s="115"/>
      <c r="D58" s="132"/>
      <c r="E58" s="115"/>
      <c r="F58" s="148"/>
    </row>
    <row r="59" spans="1:6" ht="12.75" customHeight="1">
      <c r="A59" s="107"/>
      <c r="B59" s="119"/>
      <c r="C59" s="115"/>
      <c r="D59" s="132"/>
      <c r="E59" s="115"/>
      <c r="F59" s="148"/>
    </row>
    <row r="60" spans="1:6" ht="12.95" customHeight="1">
      <c r="A60" s="108"/>
      <c r="B60" s="120"/>
      <c r="C60" s="127"/>
      <c r="D60" s="127"/>
      <c r="E60" s="127"/>
      <c r="F60" s="145"/>
    </row>
    <row r="61" spans="1:6" ht="12.95" customHeight="1">
      <c r="A61" s="110"/>
      <c r="B61" s="121"/>
      <c r="C61" s="128"/>
      <c r="D61" s="138"/>
      <c r="E61" s="128"/>
      <c r="F61" s="151"/>
    </row>
    <row r="62" spans="1:6" ht="14.1" customHeight="1">
      <c r="A62" s="111"/>
      <c r="B62" s="122"/>
      <c r="C62" s="129"/>
      <c r="D62" s="139"/>
      <c r="E62" s="122"/>
      <c r="F62" s="152"/>
    </row>
    <row r="63" spans="1:6" ht="14.1" customHeight="1">
      <c r="A63" s="112" t="s">
        <v>74</v>
      </c>
      <c r="B63" s="121">
        <f>ROUND(B11+B13+B17+B19+B23+B27+B31+B33+B35+B37+B41+B43+B45+B49+B25+B51+B53+B57+B29+B39+B47+B55+B61+B15+B59+B21,1)</f>
        <v>96.2</v>
      </c>
      <c r="C63" s="130"/>
      <c r="D63" s="130"/>
      <c r="E63" s="128">
        <f>ROUND(E11+E13+E17+E19+E23+E27+E31+E33+E35+E37+E41+E43+E45+E49+E25+E51+E53+E57+E29+E39+E47+E55+E61+E15+E21,1)</f>
        <v>96.1</v>
      </c>
      <c r="F63" s="153"/>
    </row>
    <row r="64" spans="1:6" ht="19.5" customHeight="1">
      <c r="A64" s="103" t="s">
        <v>55</v>
      </c>
      <c r="B64" s="103"/>
      <c r="C64" s="103"/>
      <c r="D64" s="103"/>
      <c r="E64" s="103"/>
      <c r="F64" s="103"/>
    </row>
    <row r="65" spans="1:6" ht="13.7" customHeight="1">
      <c r="A65" s="34" t="s">
        <v>152</v>
      </c>
    </row>
    <row r="66" spans="1:6" ht="13.7" customHeight="1">
      <c r="A66" s="34" t="s">
        <v>75</v>
      </c>
    </row>
    <row r="67" spans="1:6" ht="13.7" customHeight="1">
      <c r="A67" s="34" t="s">
        <v>65</v>
      </c>
    </row>
    <row r="68" spans="1:6" ht="14.25">
      <c r="A68" s="34" t="s">
        <v>199</v>
      </c>
    </row>
    <row r="69" spans="1:6" ht="18" customHeight="1">
      <c r="A69" s="104"/>
      <c r="B69" s="113"/>
      <c r="C69" s="125" t="s">
        <v>53</v>
      </c>
      <c r="D69" s="131"/>
      <c r="E69" s="140"/>
      <c r="F69" s="141"/>
    </row>
    <row r="70" spans="1:6" ht="18" customHeight="1">
      <c r="A70" s="105" t="s">
        <v>63</v>
      </c>
      <c r="B70" s="114" t="s">
        <v>67</v>
      </c>
      <c r="C70" s="114" t="s">
        <v>72</v>
      </c>
      <c r="D70" s="114" t="s">
        <v>48</v>
      </c>
      <c r="E70" s="114" t="s">
        <v>44</v>
      </c>
      <c r="F70" s="142" t="s">
        <v>7</v>
      </c>
    </row>
    <row r="71" spans="1:6" ht="12.95" customHeight="1">
      <c r="A71" s="106" t="s">
        <v>162</v>
      </c>
      <c r="B71" s="115"/>
      <c r="C71" s="122"/>
      <c r="D71" s="132"/>
      <c r="E71" s="115"/>
      <c r="F71" s="143" t="s">
        <v>49</v>
      </c>
    </row>
    <row r="72" spans="1:6" ht="12.95" customHeight="1">
      <c r="A72" s="107"/>
      <c r="B72" s="116" t="s">
        <v>59</v>
      </c>
      <c r="C72" s="118">
        <v>0.5</v>
      </c>
      <c r="D72" s="133" t="s">
        <v>59</v>
      </c>
      <c r="E72" s="116" t="s">
        <v>59</v>
      </c>
      <c r="F72" s="144"/>
    </row>
    <row r="73" spans="1:6" ht="12.75" customHeight="1">
      <c r="A73" s="108" t="s">
        <v>163</v>
      </c>
      <c r="B73" s="123"/>
      <c r="C73" s="122"/>
      <c r="D73" s="134"/>
      <c r="E73" s="122"/>
      <c r="F73" s="148"/>
    </row>
    <row r="74" spans="1:6" ht="12.75" customHeight="1">
      <c r="A74" s="109"/>
      <c r="B74" s="124">
        <v>0.4</v>
      </c>
      <c r="C74" s="118">
        <v>0.5</v>
      </c>
      <c r="D74" s="135">
        <f>ROUND((C72+C74)/2,3)</f>
        <v>0.5</v>
      </c>
      <c r="E74" s="118">
        <f>ROUND(B74*D74,1)</f>
        <v>0.2</v>
      </c>
      <c r="F74" s="148"/>
    </row>
    <row r="75" spans="1:6" ht="12.95" customHeight="1">
      <c r="A75" s="108" t="s">
        <v>165</v>
      </c>
      <c r="B75" s="117"/>
      <c r="C75" s="122"/>
      <c r="D75" s="134"/>
      <c r="E75" s="122"/>
      <c r="F75" s="145"/>
    </row>
    <row r="76" spans="1:6" ht="12.95" customHeight="1">
      <c r="A76" s="109"/>
      <c r="B76" s="118">
        <v>4.5</v>
      </c>
      <c r="C76" s="118">
        <v>0.5</v>
      </c>
      <c r="D76" s="135">
        <f>ROUND((C74+C76)/2,3)</f>
        <v>0.5</v>
      </c>
      <c r="E76" s="118">
        <f>ROUND(B76*D76,1)</f>
        <v>2.2999999999999998</v>
      </c>
      <c r="F76" s="144"/>
    </row>
    <row r="77" spans="1:6" ht="12.95" customHeight="1">
      <c r="A77" s="108" t="s">
        <v>167</v>
      </c>
      <c r="B77" s="117"/>
      <c r="C77" s="122"/>
      <c r="D77" s="134"/>
      <c r="E77" s="122"/>
      <c r="F77" s="145"/>
    </row>
    <row r="78" spans="1:6" ht="12.95" customHeight="1">
      <c r="A78" s="109"/>
      <c r="B78" s="118">
        <v>0.9</v>
      </c>
      <c r="C78" s="118">
        <v>0.2</v>
      </c>
      <c r="D78" s="135">
        <f>ROUND((C76+C78)/2,3)</f>
        <v>0.35</v>
      </c>
      <c r="E78" s="118">
        <f>ROUND(B78*D78,1)</f>
        <v>0.3</v>
      </c>
      <c r="F78" s="144"/>
    </row>
    <row r="79" spans="1:6" ht="12.95" customHeight="1">
      <c r="A79" s="108" t="s">
        <v>107</v>
      </c>
      <c r="B79" s="117"/>
      <c r="C79" s="122"/>
      <c r="D79" s="134"/>
      <c r="E79" s="122"/>
      <c r="F79" s="146"/>
    </row>
    <row r="80" spans="1:6" ht="12.95" customHeight="1">
      <c r="A80" s="109"/>
      <c r="B80" s="118">
        <v>15.2</v>
      </c>
      <c r="C80" s="118">
        <v>0.7</v>
      </c>
      <c r="D80" s="135">
        <f>ROUND((C78+C80)/2,3)</f>
        <v>0.45</v>
      </c>
      <c r="E80" s="118">
        <f>ROUND(B80*D80,1)</f>
        <v>6.8</v>
      </c>
      <c r="F80" s="147"/>
    </row>
    <row r="81" spans="1:6" ht="12.95" customHeight="1">
      <c r="A81" s="108" t="s">
        <v>168</v>
      </c>
      <c r="B81" s="117"/>
      <c r="C81" s="122"/>
      <c r="D81" s="134"/>
      <c r="E81" s="122"/>
      <c r="F81" s="145"/>
    </row>
    <row r="82" spans="1:6" ht="12.95" customHeight="1">
      <c r="A82" s="109"/>
      <c r="B82" s="118">
        <v>5.6</v>
      </c>
      <c r="C82" s="118">
        <v>1.1000000000000001</v>
      </c>
      <c r="D82" s="135">
        <f>ROUND((C80+C82)/2,3)</f>
        <v>0.9</v>
      </c>
      <c r="E82" s="118">
        <f>ROUND(B82*D82,1)</f>
        <v>5</v>
      </c>
      <c r="F82" s="144"/>
    </row>
    <row r="83" spans="1:6" ht="12.95" customHeight="1">
      <c r="A83" s="108" t="s">
        <v>170</v>
      </c>
      <c r="B83" s="117"/>
      <c r="C83" s="122"/>
      <c r="D83" s="134"/>
      <c r="E83" s="122"/>
      <c r="F83" s="145"/>
    </row>
    <row r="84" spans="1:6" ht="12.95" customHeight="1">
      <c r="A84" s="109"/>
      <c r="B84" s="118">
        <v>14.4</v>
      </c>
      <c r="C84" s="118">
        <v>1</v>
      </c>
      <c r="D84" s="135">
        <f>ROUND((C82+C84)/2,3)</f>
        <v>1.05</v>
      </c>
      <c r="E84" s="118">
        <f>ROUND(B84*D84,1)</f>
        <v>15.1</v>
      </c>
      <c r="F84" s="144"/>
    </row>
    <row r="85" spans="1:6" ht="14.1" customHeight="1">
      <c r="A85" s="108" t="s">
        <v>171</v>
      </c>
      <c r="B85" s="117"/>
      <c r="C85" s="122"/>
      <c r="D85" s="134"/>
      <c r="E85" s="122"/>
      <c r="F85" s="146"/>
    </row>
    <row r="86" spans="1:6" ht="14.1" customHeight="1">
      <c r="A86" s="109"/>
      <c r="B86" s="118">
        <v>2.6</v>
      </c>
      <c r="C86" s="118">
        <v>0.9</v>
      </c>
      <c r="D86" s="135">
        <f>ROUND((C84+C86)/2,3)</f>
        <v>0.95</v>
      </c>
      <c r="E86" s="118">
        <f>ROUND(B86*D86,1)</f>
        <v>2.5</v>
      </c>
      <c r="F86" s="147"/>
    </row>
    <row r="87" spans="1:6" ht="12.95" customHeight="1">
      <c r="A87" s="108" t="s">
        <v>172</v>
      </c>
      <c r="B87" s="117"/>
      <c r="C87" s="122"/>
      <c r="D87" s="134"/>
      <c r="E87" s="122"/>
      <c r="F87" s="145"/>
    </row>
    <row r="88" spans="1:6" ht="12.95" customHeight="1">
      <c r="A88" s="109"/>
      <c r="B88" s="118">
        <v>16</v>
      </c>
      <c r="C88" s="118">
        <v>1.1000000000000001</v>
      </c>
      <c r="D88" s="135">
        <f>ROUND((C86+C88)/2,3)</f>
        <v>1</v>
      </c>
      <c r="E88" s="118">
        <f>ROUND(B88*D88,1)</f>
        <v>16</v>
      </c>
      <c r="F88" s="144"/>
    </row>
    <row r="89" spans="1:6" ht="12.95" customHeight="1">
      <c r="A89" s="108" t="s">
        <v>173</v>
      </c>
      <c r="B89" s="117"/>
      <c r="C89" s="122"/>
      <c r="D89" s="134"/>
      <c r="E89" s="122"/>
      <c r="F89" s="145"/>
    </row>
    <row r="90" spans="1:6" ht="12.95" customHeight="1">
      <c r="A90" s="109"/>
      <c r="B90" s="118">
        <v>8</v>
      </c>
      <c r="C90" s="118">
        <v>0.9</v>
      </c>
      <c r="D90" s="135">
        <f>ROUND((C88+C90)/2,3)</f>
        <v>1</v>
      </c>
      <c r="E90" s="118">
        <f>ROUND(B90*D90,1)</f>
        <v>8</v>
      </c>
      <c r="F90" s="144"/>
    </row>
    <row r="91" spans="1:6" ht="12.95" customHeight="1">
      <c r="A91" s="108" t="s">
        <v>188</v>
      </c>
      <c r="B91" s="117"/>
      <c r="C91" s="122"/>
      <c r="D91" s="134"/>
      <c r="E91" s="122"/>
      <c r="F91" s="145"/>
    </row>
    <row r="92" spans="1:6" ht="12.95" customHeight="1">
      <c r="A92" s="109"/>
      <c r="B92" s="118">
        <v>10.6</v>
      </c>
      <c r="C92" s="118">
        <v>1</v>
      </c>
      <c r="D92" s="135">
        <f>ROUND((C90+C92)/2,3)</f>
        <v>0.95</v>
      </c>
      <c r="E92" s="118">
        <f>ROUND(B92*D92,1)</f>
        <v>10.1</v>
      </c>
      <c r="F92" s="144"/>
    </row>
    <row r="93" spans="1:6" ht="12.95" customHeight="1">
      <c r="A93" s="108" t="s">
        <v>175</v>
      </c>
      <c r="B93" s="117"/>
      <c r="C93" s="122"/>
      <c r="D93" s="134"/>
      <c r="E93" s="122"/>
      <c r="F93" s="146"/>
    </row>
    <row r="94" spans="1:6" ht="12.95" customHeight="1">
      <c r="A94" s="109"/>
      <c r="B94" s="118">
        <v>13.4</v>
      </c>
      <c r="C94" s="118">
        <v>0.9</v>
      </c>
      <c r="D94" s="135">
        <f>ROUND((C92+C94)/2,3)</f>
        <v>0.95</v>
      </c>
      <c r="E94" s="118">
        <f>ROUND(B94*D94,1)</f>
        <v>12.7</v>
      </c>
      <c r="F94" s="147"/>
    </row>
    <row r="95" spans="1:6" ht="12.95" customHeight="1">
      <c r="A95" s="108" t="s">
        <v>189</v>
      </c>
      <c r="B95" s="117"/>
      <c r="C95" s="122"/>
      <c r="D95" s="134"/>
      <c r="E95" s="122"/>
      <c r="F95" s="145"/>
    </row>
    <row r="96" spans="1:6" ht="12.95" customHeight="1">
      <c r="A96" s="109"/>
      <c r="B96" s="118">
        <v>5.5</v>
      </c>
      <c r="C96" s="118">
        <v>0.8</v>
      </c>
      <c r="D96" s="135">
        <f>ROUND((C94+C96)/2,3)</f>
        <v>0.85</v>
      </c>
      <c r="E96" s="118">
        <f>ROUND(B96*D96,1)</f>
        <v>4.7</v>
      </c>
      <c r="F96" s="144"/>
    </row>
    <row r="97" spans="1:6" ht="12.95" customHeight="1">
      <c r="A97" s="108" t="s">
        <v>176</v>
      </c>
      <c r="B97" s="117"/>
      <c r="C97" s="122"/>
      <c r="D97" s="134"/>
      <c r="E97" s="122"/>
      <c r="F97" s="145"/>
    </row>
    <row r="98" spans="1:6" ht="12.95" customHeight="1">
      <c r="A98" s="109"/>
      <c r="B98" s="118">
        <v>12.4</v>
      </c>
      <c r="C98" s="118">
        <v>0.9</v>
      </c>
      <c r="D98" s="135">
        <f>ROUND((C96+C98)/2,3)</f>
        <v>0.85</v>
      </c>
      <c r="E98" s="118">
        <f>ROUND(B98*D98,1)</f>
        <v>10.5</v>
      </c>
      <c r="F98" s="144"/>
    </row>
    <row r="99" spans="1:6" ht="12.95" customHeight="1">
      <c r="A99" s="108" t="s">
        <v>177</v>
      </c>
      <c r="B99" s="117"/>
      <c r="C99" s="122"/>
      <c r="D99" s="134"/>
      <c r="E99" s="122"/>
      <c r="F99" s="145"/>
    </row>
    <row r="100" spans="1:6" ht="12.95" customHeight="1">
      <c r="A100" s="109"/>
      <c r="B100" s="118">
        <v>7.2</v>
      </c>
      <c r="C100" s="118">
        <v>1</v>
      </c>
      <c r="D100" s="135">
        <f>ROUND((C98+C100)/2,3)</f>
        <v>0.95</v>
      </c>
      <c r="E100" s="118">
        <f>ROUND(B100*D100,1)</f>
        <v>6.8</v>
      </c>
      <c r="F100" s="144"/>
    </row>
    <row r="101" spans="1:6" ht="12.75" customHeight="1">
      <c r="A101" s="108" t="s">
        <v>180</v>
      </c>
      <c r="B101" s="117"/>
      <c r="C101" s="122"/>
      <c r="D101" s="134"/>
      <c r="E101" s="122"/>
      <c r="F101" s="145"/>
    </row>
    <row r="102" spans="1:6" ht="12.95" customHeight="1">
      <c r="A102" s="109"/>
      <c r="B102" s="118">
        <v>18.899999999999999</v>
      </c>
      <c r="C102" s="118">
        <v>1.2</v>
      </c>
      <c r="D102" s="135">
        <f>ROUND((C100+C102)/2,3)</f>
        <v>1.1000000000000001</v>
      </c>
      <c r="E102" s="118">
        <f>ROUND(B102*D102,1)</f>
        <v>20.8</v>
      </c>
      <c r="F102" s="144"/>
    </row>
    <row r="103" spans="1:6" ht="12.95" customHeight="1">
      <c r="A103" s="108" t="s">
        <v>190</v>
      </c>
      <c r="B103" s="117"/>
      <c r="C103" s="122"/>
      <c r="D103" s="134"/>
      <c r="E103" s="122"/>
      <c r="F103" s="146"/>
    </row>
    <row r="104" spans="1:6" ht="12.95" customHeight="1">
      <c r="A104" s="109"/>
      <c r="B104" s="118">
        <v>4.9000000000000004</v>
      </c>
      <c r="C104" s="118">
        <v>1.1000000000000001</v>
      </c>
      <c r="D104" s="135">
        <f>ROUND((C102+C104)/2,3)</f>
        <v>1.1499999999999999</v>
      </c>
      <c r="E104" s="118">
        <f>ROUND(B104*D104,1)</f>
        <v>5.6</v>
      </c>
      <c r="F104" s="147"/>
    </row>
    <row r="105" spans="1:6" ht="12.95" customHeight="1">
      <c r="A105" s="108" t="s">
        <v>100</v>
      </c>
      <c r="B105" s="117"/>
      <c r="C105" s="122"/>
      <c r="D105" s="134"/>
      <c r="E105" s="122"/>
      <c r="F105" s="145"/>
    </row>
    <row r="106" spans="1:6" ht="12.95" customHeight="1">
      <c r="A106" s="109"/>
      <c r="B106" s="118">
        <v>14</v>
      </c>
      <c r="C106" s="118">
        <v>1</v>
      </c>
      <c r="D106" s="135">
        <f>ROUND((C104+C106)/2,3)</f>
        <v>1.05</v>
      </c>
      <c r="E106" s="118">
        <f>ROUND(B106*D106,1)</f>
        <v>14.7</v>
      </c>
      <c r="F106" s="144"/>
    </row>
    <row r="107" spans="1:6" ht="12.95" customHeight="1">
      <c r="A107" s="108" t="s">
        <v>20</v>
      </c>
      <c r="B107" s="117"/>
      <c r="C107" s="122"/>
      <c r="D107" s="134"/>
      <c r="E107" s="122"/>
      <c r="F107" s="145"/>
    </row>
    <row r="108" spans="1:6" ht="12.95" customHeight="1">
      <c r="A108" s="109"/>
      <c r="B108" s="118">
        <v>17.100000000000001</v>
      </c>
      <c r="C108" s="118">
        <v>1</v>
      </c>
      <c r="D108" s="135">
        <f>ROUND((C106+C108)/2,3)</f>
        <v>1</v>
      </c>
      <c r="E108" s="118">
        <f>ROUND(B108*D108,1)</f>
        <v>17.100000000000001</v>
      </c>
      <c r="F108" s="144"/>
    </row>
    <row r="109" spans="1:6" ht="12.95" customHeight="1">
      <c r="A109" s="108" t="s">
        <v>56</v>
      </c>
      <c r="B109" s="117"/>
      <c r="C109" s="122"/>
      <c r="D109" s="134"/>
      <c r="E109" s="122"/>
      <c r="F109" s="145"/>
    </row>
    <row r="110" spans="1:6" ht="12.95" customHeight="1">
      <c r="A110" s="109"/>
      <c r="B110" s="118">
        <v>0.1</v>
      </c>
      <c r="C110" s="118">
        <v>1</v>
      </c>
      <c r="D110" s="135">
        <f>ROUND((C108+C110)/2,3)</f>
        <v>1</v>
      </c>
      <c r="E110" s="118">
        <f>ROUND(B110*D110,1)</f>
        <v>0.1</v>
      </c>
      <c r="F110" s="144"/>
    </row>
    <row r="111" spans="1:6" ht="12.95" customHeight="1">
      <c r="A111" s="108" t="s">
        <v>38</v>
      </c>
      <c r="B111" s="117"/>
      <c r="C111" s="122"/>
      <c r="D111" s="134"/>
      <c r="E111" s="122"/>
      <c r="F111" s="146"/>
    </row>
    <row r="112" spans="1:6" ht="12.95" customHeight="1">
      <c r="A112" s="109"/>
      <c r="B112" s="118">
        <v>1.8</v>
      </c>
      <c r="C112" s="118">
        <v>0.8</v>
      </c>
      <c r="D112" s="135">
        <f>ROUND((C110+C112)/2,3)</f>
        <v>0.9</v>
      </c>
      <c r="E112" s="118">
        <f>ROUND(B112*D112,1)</f>
        <v>1.6</v>
      </c>
      <c r="F112" s="147"/>
    </row>
    <row r="113" spans="1:6" ht="12.95" customHeight="1">
      <c r="A113" s="108" t="s">
        <v>118</v>
      </c>
      <c r="B113" s="117"/>
      <c r="C113" s="122"/>
      <c r="D113" s="134"/>
      <c r="E113" s="122"/>
      <c r="F113" s="145"/>
    </row>
    <row r="114" spans="1:6" ht="12.95" customHeight="1">
      <c r="A114" s="109"/>
      <c r="B114" s="118">
        <v>18.7</v>
      </c>
      <c r="C114" s="118">
        <v>0</v>
      </c>
      <c r="D114" s="135">
        <f>ROUND((C112+C114)/2,3)</f>
        <v>0.4</v>
      </c>
      <c r="E114" s="118">
        <f>ROUND(B114*D114,1)</f>
        <v>7.5</v>
      </c>
      <c r="F114" s="144"/>
    </row>
    <row r="115" spans="1:6" ht="12.95" customHeight="1">
      <c r="A115" s="108" t="s">
        <v>182</v>
      </c>
      <c r="B115" s="119"/>
      <c r="C115" s="122"/>
      <c r="D115" s="134"/>
      <c r="E115" s="122"/>
      <c r="F115" s="145"/>
    </row>
    <row r="116" spans="1:6" ht="12.95" customHeight="1">
      <c r="A116" s="109"/>
      <c r="B116" s="118">
        <v>0.9</v>
      </c>
      <c r="C116" s="118">
        <v>0</v>
      </c>
      <c r="D116" s="135">
        <f>ROUND((C114+C116)/2,3)</f>
        <v>0</v>
      </c>
      <c r="E116" s="118">
        <f>ROUND(B116*D116,1)</f>
        <v>0</v>
      </c>
      <c r="F116" s="144"/>
    </row>
    <row r="117" spans="1:6" ht="12.95" customHeight="1">
      <c r="A117" s="108" t="s">
        <v>184</v>
      </c>
      <c r="B117" s="119"/>
      <c r="C117" s="122"/>
      <c r="D117" s="134"/>
      <c r="E117" s="122"/>
      <c r="F117" s="145"/>
    </row>
    <row r="118" spans="1:6" ht="12.95" customHeight="1">
      <c r="A118" s="109"/>
      <c r="B118" s="118">
        <v>5.7</v>
      </c>
      <c r="C118" s="118">
        <v>0.4</v>
      </c>
      <c r="D118" s="135">
        <f>ROUND((C116+C118)/2,3)</f>
        <v>0.2</v>
      </c>
      <c r="E118" s="118">
        <f>ROUND(B118*D118,1)</f>
        <v>1.1000000000000001</v>
      </c>
      <c r="F118" s="144"/>
    </row>
    <row r="119" spans="1:6" ht="12.95" customHeight="1">
      <c r="A119" s="108" t="s">
        <v>186</v>
      </c>
      <c r="B119" s="117"/>
      <c r="C119" s="122"/>
      <c r="D119" s="134"/>
      <c r="E119" s="122"/>
      <c r="F119" s="146"/>
    </row>
    <row r="120" spans="1:6" ht="12.95" customHeight="1">
      <c r="A120" s="109"/>
      <c r="B120" s="118">
        <v>4.0999999999999996</v>
      </c>
      <c r="C120" s="118">
        <v>0.8</v>
      </c>
      <c r="D120" s="135">
        <f>ROUND((C118+C120)/2,3)</f>
        <v>0.6</v>
      </c>
      <c r="E120" s="118">
        <f>ROUND(B120*D120,1)</f>
        <v>2.5</v>
      </c>
      <c r="F120" s="154"/>
    </row>
    <row r="121" spans="1:6" ht="12.95" customHeight="1">
      <c r="A121" s="108" t="s">
        <v>187</v>
      </c>
      <c r="B121" s="117"/>
      <c r="C121" s="122"/>
      <c r="D121" s="134"/>
      <c r="E121" s="122"/>
      <c r="F121" s="145" t="s">
        <v>310</v>
      </c>
    </row>
    <row r="122" spans="1:6" ht="12.95" customHeight="1">
      <c r="A122" s="109"/>
      <c r="B122" s="118">
        <v>1.3</v>
      </c>
      <c r="C122" s="118">
        <v>0.8</v>
      </c>
      <c r="D122" s="135">
        <f>ROUND((C120+C122)/2,3)</f>
        <v>0.8</v>
      </c>
      <c r="E122" s="118">
        <f>ROUND(B122*D122,1)</f>
        <v>1</v>
      </c>
      <c r="F122" s="144"/>
    </row>
    <row r="123" spans="1:6" ht="12.95" customHeight="1">
      <c r="A123" s="108"/>
      <c r="B123" s="120"/>
      <c r="C123" s="127"/>
      <c r="D123" s="127"/>
      <c r="E123" s="127"/>
      <c r="F123" s="145"/>
    </row>
    <row r="124" spans="1:6" ht="12.95" customHeight="1">
      <c r="A124" s="110"/>
      <c r="B124" s="121"/>
      <c r="C124" s="128"/>
      <c r="D124" s="138"/>
      <c r="E124" s="128"/>
      <c r="F124" s="151"/>
    </row>
    <row r="125" spans="1:6" ht="14.1" customHeight="1">
      <c r="A125" s="111"/>
      <c r="B125" s="122"/>
      <c r="C125" s="129"/>
      <c r="D125" s="139"/>
      <c r="E125" s="122"/>
      <c r="F125" s="152"/>
    </row>
    <row r="126" spans="1:6" ht="14.1" customHeight="1">
      <c r="A126" s="112" t="s">
        <v>74</v>
      </c>
      <c r="B126" s="121">
        <f>ROUND(B76+B78+B82+B84+B88+B92+B96+B98+B100+B102+B106+B108+B110+B114+B90+B116+B118+B122+B94+B104+B112+B120+B124+B80+B74+B86,1)</f>
        <v>204.2</v>
      </c>
      <c r="C126" s="130"/>
      <c r="D126" s="130"/>
      <c r="E126" s="121">
        <f>ROUND(E76+E78+E82+E84+E88+E92+E96+E98+E100+E102+E106+E108+E110+E114+E90+E116+E118+E122+E94+E104+E112+E120+E124+E80+E86+E74,1)</f>
        <v>173</v>
      </c>
      <c r="F126" s="153"/>
    </row>
  </sheetData>
  <mergeCells count="96">
    <mergeCell ref="C6:E6"/>
    <mergeCell ref="C69:E69"/>
    <mergeCell ref="A8:A9"/>
    <mergeCell ref="F8:F9"/>
    <mergeCell ref="A10:A11"/>
    <mergeCell ref="F10:F11"/>
    <mergeCell ref="A12:A13"/>
    <mergeCell ref="F12:F13"/>
    <mergeCell ref="A14:A15"/>
    <mergeCell ref="A16:A17"/>
    <mergeCell ref="F16:F17"/>
    <mergeCell ref="A18:A19"/>
    <mergeCell ref="F18:F19"/>
    <mergeCell ref="A20:A21"/>
    <mergeCell ref="A22:A23"/>
    <mergeCell ref="F22:F23"/>
    <mergeCell ref="A24:A25"/>
    <mergeCell ref="F24:F25"/>
    <mergeCell ref="A26:A27"/>
    <mergeCell ref="F26:F27"/>
    <mergeCell ref="A28:A29"/>
    <mergeCell ref="A30:A31"/>
    <mergeCell ref="F30:F31"/>
    <mergeCell ref="A32:A33"/>
    <mergeCell ref="F32:F33"/>
    <mergeCell ref="A34:A35"/>
    <mergeCell ref="F34:F35"/>
    <mergeCell ref="A36:A37"/>
    <mergeCell ref="F36:F37"/>
    <mergeCell ref="A38:A39"/>
    <mergeCell ref="F38:F39"/>
    <mergeCell ref="A40:A41"/>
    <mergeCell ref="F40:F41"/>
    <mergeCell ref="A42:A43"/>
    <mergeCell ref="F42:F43"/>
    <mergeCell ref="A44:A45"/>
    <mergeCell ref="F44:F45"/>
    <mergeCell ref="A46:A47"/>
    <mergeCell ref="A48:A49"/>
    <mergeCell ref="F48:F49"/>
    <mergeCell ref="A50:A51"/>
    <mergeCell ref="F50:F51"/>
    <mergeCell ref="A52:A53"/>
    <mergeCell ref="F52:F53"/>
    <mergeCell ref="A54:A55"/>
    <mergeCell ref="A56:A57"/>
    <mergeCell ref="F56:F57"/>
    <mergeCell ref="A60:A61"/>
    <mergeCell ref="F60:F61"/>
    <mergeCell ref="A71:A72"/>
    <mergeCell ref="F71:F72"/>
    <mergeCell ref="A73:A74"/>
    <mergeCell ref="A75:A76"/>
    <mergeCell ref="F75:F76"/>
    <mergeCell ref="A77:A78"/>
    <mergeCell ref="F77:F78"/>
    <mergeCell ref="A79:A80"/>
    <mergeCell ref="A81:A82"/>
    <mergeCell ref="F81:F82"/>
    <mergeCell ref="A83:A84"/>
    <mergeCell ref="F83:F84"/>
    <mergeCell ref="A85:A86"/>
    <mergeCell ref="A87:A88"/>
    <mergeCell ref="F87:F88"/>
    <mergeCell ref="A89:A90"/>
    <mergeCell ref="F89:F90"/>
    <mergeCell ref="A91:A92"/>
    <mergeCell ref="F91:F92"/>
    <mergeCell ref="A93:A94"/>
    <mergeCell ref="A95:A96"/>
    <mergeCell ref="F95:F96"/>
    <mergeCell ref="A97:A98"/>
    <mergeCell ref="F97:F98"/>
    <mergeCell ref="A99:A100"/>
    <mergeCell ref="F99:F100"/>
    <mergeCell ref="A101:A102"/>
    <mergeCell ref="F101:F102"/>
    <mergeCell ref="A103:A104"/>
    <mergeCell ref="A105:A106"/>
    <mergeCell ref="F105:F106"/>
    <mergeCell ref="A107:A108"/>
    <mergeCell ref="F107:F108"/>
    <mergeCell ref="A109:A110"/>
    <mergeCell ref="F109:F110"/>
    <mergeCell ref="A111:A112"/>
    <mergeCell ref="A113:A114"/>
    <mergeCell ref="F113:F114"/>
    <mergeCell ref="A115:A116"/>
    <mergeCell ref="F115:F116"/>
    <mergeCell ref="A117:A118"/>
    <mergeCell ref="F117:F118"/>
    <mergeCell ref="A119:A120"/>
    <mergeCell ref="A121:A122"/>
    <mergeCell ref="F121:F122"/>
    <mergeCell ref="A123:A124"/>
    <mergeCell ref="F123:F124"/>
  </mergeCells>
  <phoneticPr fontId="15"/>
  <pageMargins left="0.78740157480314965" right="0" top="0.59055118110236227" bottom="0" header="0.19685039370078741" footer="0.19685039370078741"/>
  <pageSetup paperSize="9" fitToWidth="1" fitToHeight="1" pageOrder="overThenDown" orientation="portrait" usePrinterDefaults="1" r:id="rId1"/>
  <rowBreaks count="1" manualBreakCount="1">
    <brk id="6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0000"/>
  </sheetPr>
  <dimension ref="A1:K31"/>
  <sheetViews>
    <sheetView showGridLines="0" zoomScale="130" zoomScaleNormal="130" workbookViewId="0">
      <selection activeCell="AD45" sqref="AD45"/>
    </sheetView>
  </sheetViews>
  <sheetFormatPr defaultRowHeight="13.5"/>
  <cols>
    <col min="1" max="1" width="12.625" style="1" customWidth="1"/>
    <col min="2" max="2" width="18.625" style="1" customWidth="1"/>
    <col min="3" max="3" width="6.625" style="1" customWidth="1"/>
    <col min="4" max="9" width="11.375" style="1" customWidth="1"/>
    <col min="10" max="10" width="10.625" style="1" customWidth="1"/>
    <col min="11" max="11" width="15.625" style="1" customWidth="1"/>
    <col min="12" max="16384" width="9" style="1" customWidth="1"/>
  </cols>
  <sheetData>
    <row r="1" spans="1:11" ht="18" customHeight="1">
      <c r="A1" s="2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3.5" customHeight="1">
      <c r="A2" s="1" t="s">
        <v>404</v>
      </c>
    </row>
    <row r="3" spans="1:11" ht="13.5" customHeight="1"/>
    <row r="4" spans="1:11" ht="3.95" customHeight="1"/>
    <row r="5" spans="1:11" ht="10.5" customHeight="1">
      <c r="A5" s="65"/>
      <c r="B5" s="73"/>
      <c r="C5" s="73"/>
      <c r="D5" s="73"/>
      <c r="E5" s="73"/>
      <c r="F5" s="73"/>
      <c r="G5" s="73"/>
      <c r="H5" s="73"/>
      <c r="I5" s="73"/>
      <c r="J5" s="73"/>
      <c r="K5" s="96"/>
    </row>
    <row r="6" spans="1:11" ht="10.5" customHeight="1">
      <c r="A6" s="66"/>
      <c r="B6" s="74"/>
      <c r="C6" s="74"/>
      <c r="D6" s="74"/>
      <c r="E6" s="74"/>
      <c r="F6" s="74"/>
      <c r="G6" s="74"/>
      <c r="H6" s="74"/>
      <c r="I6" s="74"/>
      <c r="J6" s="74"/>
      <c r="K6" s="97"/>
    </row>
    <row r="7" spans="1:11" ht="10.5" customHeight="1">
      <c r="A7" s="66"/>
      <c r="B7" s="74"/>
      <c r="C7" s="74"/>
      <c r="D7" s="74"/>
      <c r="E7" s="74"/>
      <c r="F7" s="74"/>
      <c r="G7" s="74"/>
      <c r="H7" s="74"/>
      <c r="I7" s="74"/>
      <c r="J7" s="74"/>
      <c r="K7" s="97"/>
    </row>
    <row r="8" spans="1:11" ht="10.5" customHeight="1">
      <c r="A8" s="67" t="s">
        <v>10</v>
      </c>
      <c r="B8" s="75" t="s">
        <v>12</v>
      </c>
      <c r="C8" s="75" t="s">
        <v>16</v>
      </c>
      <c r="D8" s="75" t="s">
        <v>159</v>
      </c>
      <c r="E8" s="75" t="s">
        <v>161</v>
      </c>
      <c r="F8" s="75"/>
      <c r="G8" s="75"/>
      <c r="H8" s="74"/>
      <c r="I8" s="74"/>
      <c r="J8" s="75" t="s">
        <v>5</v>
      </c>
      <c r="K8" s="98" t="s">
        <v>21</v>
      </c>
    </row>
    <row r="9" spans="1:11" ht="10.5" customHeight="1">
      <c r="A9" s="66"/>
      <c r="B9" s="74"/>
      <c r="C9" s="74"/>
      <c r="D9" s="74" t="s">
        <v>160</v>
      </c>
      <c r="E9" s="74"/>
      <c r="F9" s="74"/>
      <c r="G9" s="74"/>
      <c r="H9" s="74"/>
      <c r="I9" s="74"/>
      <c r="J9" s="74"/>
      <c r="K9" s="97"/>
    </row>
    <row r="10" spans="1:11" ht="10.5" customHeight="1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99"/>
    </row>
    <row r="11" spans="1:11" ht="21.95" customHeight="1">
      <c r="A11" s="69" t="s">
        <v>79</v>
      </c>
      <c r="B11" s="77" t="s">
        <v>210</v>
      </c>
      <c r="C11" s="81" t="s">
        <v>0</v>
      </c>
      <c r="D11" s="86"/>
      <c r="E11" s="91"/>
      <c r="F11" s="91"/>
      <c r="G11" s="91"/>
      <c r="H11" s="91"/>
      <c r="I11" s="91"/>
      <c r="J11" s="86"/>
      <c r="K11" s="100"/>
    </row>
    <row r="12" spans="1:11" ht="21.95" customHeight="1">
      <c r="A12" s="69"/>
      <c r="B12" s="77"/>
      <c r="C12" s="82"/>
      <c r="D12" s="87">
        <f>'路床盛土工－積計算表'!E63</f>
        <v>17.899999999999999</v>
      </c>
      <c r="E12" s="87">
        <f>'路床盛土工－積計算表'!E126</f>
        <v>69.5</v>
      </c>
      <c r="F12" s="94"/>
      <c r="G12" s="94"/>
      <c r="H12" s="94"/>
      <c r="I12" s="94"/>
      <c r="J12" s="87">
        <f>D12+E12+F12+G12+H12+I12</f>
        <v>87.4</v>
      </c>
      <c r="K12" s="100"/>
    </row>
    <row r="13" spans="1:11" ht="21.95" customHeight="1">
      <c r="A13" s="70"/>
      <c r="B13" s="78"/>
      <c r="C13" s="83"/>
      <c r="D13" s="88"/>
      <c r="E13" s="92"/>
      <c r="F13" s="92"/>
      <c r="G13" s="92"/>
      <c r="H13" s="92"/>
      <c r="I13" s="92"/>
      <c r="J13" s="88"/>
      <c r="K13" s="101"/>
    </row>
    <row r="14" spans="1:11" ht="21.95" customHeight="1">
      <c r="A14" s="71"/>
      <c r="B14" s="79"/>
      <c r="C14" s="84"/>
      <c r="D14" s="89"/>
      <c r="E14" s="93"/>
      <c r="F14" s="89"/>
      <c r="G14" s="89"/>
      <c r="H14" s="93"/>
      <c r="I14" s="93"/>
      <c r="J14" s="87"/>
      <c r="K14" s="102"/>
    </row>
    <row r="15" spans="1:11" ht="21.95" customHeight="1">
      <c r="A15" s="70"/>
      <c r="B15" s="78"/>
      <c r="C15" s="83"/>
      <c r="D15" s="88"/>
      <c r="E15" s="92"/>
      <c r="F15" s="92"/>
      <c r="G15" s="92"/>
      <c r="H15" s="92"/>
      <c r="I15" s="92"/>
      <c r="J15" s="88"/>
      <c r="K15" s="101"/>
    </row>
    <row r="16" spans="1:11" ht="21.95" customHeight="1">
      <c r="A16" s="71"/>
      <c r="B16" s="79"/>
      <c r="C16" s="84"/>
      <c r="D16" s="89"/>
      <c r="E16" s="93"/>
      <c r="F16" s="89"/>
      <c r="G16" s="89"/>
      <c r="H16" s="93"/>
      <c r="I16" s="93"/>
      <c r="J16" s="87"/>
      <c r="K16" s="102"/>
    </row>
    <row r="17" spans="1:11" ht="21.95" customHeight="1">
      <c r="A17" s="70"/>
      <c r="B17" s="78"/>
      <c r="C17" s="83"/>
      <c r="D17" s="88"/>
      <c r="E17" s="92"/>
      <c r="F17" s="92"/>
      <c r="G17" s="92"/>
      <c r="H17" s="92"/>
      <c r="I17" s="92"/>
      <c r="J17" s="88"/>
      <c r="K17" s="101"/>
    </row>
    <row r="18" spans="1:11" ht="21.95" customHeight="1">
      <c r="A18" s="71"/>
      <c r="B18" s="79"/>
      <c r="C18" s="84"/>
      <c r="D18" s="89"/>
      <c r="E18" s="93"/>
      <c r="F18" s="89"/>
      <c r="G18" s="89"/>
      <c r="H18" s="93"/>
      <c r="I18" s="93"/>
      <c r="J18" s="87"/>
      <c r="K18" s="102"/>
    </row>
    <row r="19" spans="1:11" ht="21.95" customHeight="1">
      <c r="A19" s="70"/>
      <c r="B19" s="78"/>
      <c r="C19" s="83"/>
      <c r="D19" s="88"/>
      <c r="E19" s="92"/>
      <c r="F19" s="92"/>
      <c r="G19" s="92"/>
      <c r="H19" s="92"/>
      <c r="I19" s="92"/>
      <c r="J19" s="88"/>
      <c r="K19" s="101"/>
    </row>
    <row r="20" spans="1:11" ht="21.95" customHeight="1">
      <c r="A20" s="71"/>
      <c r="B20" s="79"/>
      <c r="C20" s="84"/>
      <c r="D20" s="89"/>
      <c r="E20" s="93"/>
      <c r="F20" s="89"/>
      <c r="G20" s="89"/>
      <c r="H20" s="93"/>
      <c r="I20" s="93"/>
      <c r="J20" s="87"/>
      <c r="K20" s="102"/>
    </row>
    <row r="21" spans="1:11" ht="21.95" customHeight="1">
      <c r="A21" s="70"/>
      <c r="B21" s="78"/>
      <c r="C21" s="83"/>
      <c r="D21" s="88"/>
      <c r="E21" s="92"/>
      <c r="F21" s="92"/>
      <c r="G21" s="92"/>
      <c r="H21" s="92"/>
      <c r="I21" s="92"/>
      <c r="J21" s="88"/>
      <c r="K21" s="101"/>
    </row>
    <row r="22" spans="1:11" ht="21.95" customHeight="1">
      <c r="A22" s="71"/>
      <c r="B22" s="79"/>
      <c r="C22" s="84"/>
      <c r="D22" s="89"/>
      <c r="E22" s="93"/>
      <c r="F22" s="89"/>
      <c r="G22" s="89"/>
      <c r="H22" s="93"/>
      <c r="I22" s="93"/>
      <c r="J22" s="87"/>
      <c r="K22" s="102"/>
    </row>
    <row r="23" spans="1:11" ht="21.95" customHeight="1">
      <c r="A23" s="70"/>
      <c r="B23" s="78"/>
      <c r="C23" s="83"/>
      <c r="D23" s="88"/>
      <c r="E23" s="92"/>
      <c r="F23" s="92"/>
      <c r="G23" s="92"/>
      <c r="H23" s="92"/>
      <c r="I23" s="92"/>
      <c r="J23" s="88"/>
      <c r="K23" s="101"/>
    </row>
    <row r="24" spans="1:11" ht="21.95" customHeight="1">
      <c r="A24" s="71"/>
      <c r="B24" s="79"/>
      <c r="C24" s="84"/>
      <c r="D24" s="89"/>
      <c r="E24" s="93"/>
      <c r="F24" s="89"/>
      <c r="G24" s="89"/>
      <c r="H24" s="93"/>
      <c r="I24" s="93"/>
      <c r="J24" s="89"/>
      <c r="K24" s="102"/>
    </row>
    <row r="25" spans="1:11" ht="21.95" customHeight="1">
      <c r="A25" s="70"/>
      <c r="B25" s="78"/>
      <c r="C25" s="83"/>
      <c r="D25" s="88"/>
      <c r="E25" s="92"/>
      <c r="F25" s="92"/>
      <c r="G25" s="92"/>
      <c r="H25" s="92"/>
      <c r="I25" s="92"/>
      <c r="J25" s="88"/>
      <c r="K25" s="101"/>
    </row>
    <row r="26" spans="1:11" ht="21.95" customHeight="1">
      <c r="A26" s="71"/>
      <c r="B26" s="79"/>
      <c r="C26" s="84"/>
      <c r="D26" s="89"/>
      <c r="E26" s="93"/>
      <c r="F26" s="89"/>
      <c r="G26" s="89"/>
      <c r="H26" s="93"/>
      <c r="I26" s="93"/>
      <c r="J26" s="89"/>
      <c r="K26" s="102"/>
    </row>
    <row r="27" spans="1:11" ht="21.95" customHeight="1">
      <c r="A27" s="70"/>
      <c r="B27" s="78"/>
      <c r="C27" s="83"/>
      <c r="D27" s="88"/>
      <c r="E27" s="92"/>
      <c r="F27" s="92"/>
      <c r="G27" s="92"/>
      <c r="H27" s="92"/>
      <c r="I27" s="92"/>
      <c r="J27" s="88"/>
      <c r="K27" s="101"/>
    </row>
    <row r="28" spans="1:11" ht="21.95" customHeight="1">
      <c r="A28" s="71"/>
      <c r="B28" s="79"/>
      <c r="C28" s="84"/>
      <c r="D28" s="89"/>
      <c r="E28" s="93"/>
      <c r="F28" s="89"/>
      <c r="G28" s="89"/>
      <c r="H28" s="93"/>
      <c r="I28" s="93"/>
      <c r="J28" s="89"/>
      <c r="K28" s="102"/>
    </row>
    <row r="29" spans="1:11" ht="21.95" customHeight="1">
      <c r="A29" s="69"/>
      <c r="B29" s="77"/>
      <c r="C29" s="82"/>
      <c r="D29" s="87"/>
      <c r="E29" s="94"/>
      <c r="F29" s="94"/>
      <c r="G29" s="94"/>
      <c r="H29" s="94"/>
      <c r="I29" s="94"/>
      <c r="J29" s="87"/>
      <c r="K29" s="100"/>
    </row>
    <row r="30" spans="1:11" ht="21.95" customHeight="1">
      <c r="A30" s="72"/>
      <c r="B30" s="80"/>
      <c r="C30" s="85"/>
      <c r="D30" s="90"/>
      <c r="E30" s="95"/>
      <c r="F30" s="95"/>
      <c r="G30" s="95"/>
      <c r="H30" s="95"/>
      <c r="I30" s="95"/>
      <c r="J30" s="90"/>
      <c r="K30" s="31"/>
    </row>
    <row r="31" spans="1:11" ht="3.95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5"/>
  <printOptions horizontalCentered="1"/>
  <pageMargins left="0.59055118110236227" right="0.59055118110236227" top="0.78740157480314965" bottom="0" header="0.39370078740157483" footer="0.19685039370078741"/>
  <pageSetup paperSize="9" fitToWidth="1" fitToHeight="1" pageOrder="overThenDown" orientation="landscape" usePrinterDefaults="1" r:id="rId1"/>
  <headerFooter alignWithMargins="0"/>
  <rowBreaks count="1" manualBreakCount="1">
    <brk id="3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/>
  <dimension ref="A1:F126"/>
  <sheetViews>
    <sheetView showGridLines="0" view="pageBreakPreview" topLeftCell="A49" zoomScaleSheetLayoutView="100" workbookViewId="0">
      <selection activeCell="AD45" sqref="AD45"/>
    </sheetView>
  </sheetViews>
  <sheetFormatPr defaultRowHeight="13.5"/>
  <cols>
    <col min="1" max="1" width="20.625" style="34" customWidth="1"/>
    <col min="2" max="2" width="11.625" style="34" customWidth="1"/>
    <col min="3" max="5" width="14.625" style="34" customWidth="1"/>
    <col min="6" max="6" width="14.875" style="34" customWidth="1"/>
    <col min="7" max="16384" width="9" style="34" customWidth="1"/>
  </cols>
  <sheetData>
    <row r="1" spans="1:6" ht="19.5" customHeight="1">
      <c r="A1" s="103" t="s">
        <v>55</v>
      </c>
      <c r="B1" s="103"/>
      <c r="C1" s="103"/>
      <c r="D1" s="103"/>
      <c r="E1" s="103"/>
      <c r="F1" s="103"/>
    </row>
    <row r="2" spans="1:6" ht="13.7" customHeight="1">
      <c r="A2" s="34" t="s">
        <v>85</v>
      </c>
    </row>
    <row r="3" spans="1:6" ht="13.7" customHeight="1">
      <c r="A3" s="34" t="s">
        <v>205</v>
      </c>
    </row>
    <row r="4" spans="1:6" ht="13.7" customHeight="1">
      <c r="A4" s="34" t="s">
        <v>36</v>
      </c>
    </row>
    <row r="5" spans="1:6" ht="14.25">
      <c r="A5" s="34" t="s">
        <v>209</v>
      </c>
    </row>
    <row r="6" spans="1:6" ht="18" customHeight="1">
      <c r="A6" s="104"/>
      <c r="B6" s="113"/>
      <c r="C6" s="125" t="s">
        <v>207</v>
      </c>
      <c r="D6" s="131"/>
      <c r="E6" s="140"/>
      <c r="F6" s="141"/>
    </row>
    <row r="7" spans="1:6" ht="18" customHeight="1">
      <c r="A7" s="105" t="s">
        <v>63</v>
      </c>
      <c r="B7" s="114" t="s">
        <v>67</v>
      </c>
      <c r="C7" s="114" t="s">
        <v>72</v>
      </c>
      <c r="D7" s="114" t="s">
        <v>48</v>
      </c>
      <c r="E7" s="114" t="s">
        <v>44</v>
      </c>
      <c r="F7" s="142" t="s">
        <v>7</v>
      </c>
    </row>
    <row r="8" spans="1:6" ht="12.95" customHeight="1">
      <c r="A8" s="106" t="s">
        <v>135</v>
      </c>
      <c r="B8" s="115"/>
      <c r="C8" s="122"/>
      <c r="D8" s="132"/>
      <c r="E8" s="115"/>
      <c r="F8" s="143" t="s">
        <v>192</v>
      </c>
    </row>
    <row r="9" spans="1:6" ht="12.95" customHeight="1">
      <c r="A9" s="107"/>
      <c r="B9" s="116" t="s">
        <v>59</v>
      </c>
      <c r="C9" s="118">
        <v>0.4</v>
      </c>
      <c r="D9" s="133" t="s">
        <v>59</v>
      </c>
      <c r="E9" s="116" t="s">
        <v>59</v>
      </c>
      <c r="F9" s="144"/>
    </row>
    <row r="10" spans="1:6" ht="12.95" customHeight="1">
      <c r="A10" s="108" t="s">
        <v>137</v>
      </c>
      <c r="B10" s="117"/>
      <c r="C10" s="122"/>
      <c r="D10" s="134"/>
      <c r="E10" s="122"/>
      <c r="F10" s="145"/>
    </row>
    <row r="11" spans="1:6" ht="12.95" customHeight="1">
      <c r="A11" s="109"/>
      <c r="B11" s="118">
        <v>12.4</v>
      </c>
      <c r="C11" s="118">
        <v>0.4</v>
      </c>
      <c r="D11" s="135">
        <f>ROUND((C9+C11)/2,3)</f>
        <v>0.4</v>
      </c>
      <c r="E11" s="118">
        <f>ROUND(B11*D11,1)</f>
        <v>5</v>
      </c>
      <c r="F11" s="144"/>
    </row>
    <row r="12" spans="1:6" ht="12.95" customHeight="1">
      <c r="A12" s="108" t="s">
        <v>139</v>
      </c>
      <c r="B12" s="117"/>
      <c r="C12" s="122"/>
      <c r="D12" s="134"/>
      <c r="E12" s="122"/>
      <c r="F12" s="145"/>
    </row>
    <row r="13" spans="1:6" ht="12.95" customHeight="1">
      <c r="A13" s="109"/>
      <c r="B13" s="118">
        <v>2.2000000000000002</v>
      </c>
      <c r="C13" s="118">
        <v>0</v>
      </c>
      <c r="D13" s="135">
        <f>ROUND((C11+C13)/2,3)</f>
        <v>0.2</v>
      </c>
      <c r="E13" s="118">
        <f>ROUND(B13*D13,1)</f>
        <v>0.4</v>
      </c>
      <c r="F13" s="144"/>
    </row>
    <row r="14" spans="1:6" ht="12.95" customHeight="1">
      <c r="A14" s="108" t="s">
        <v>141</v>
      </c>
      <c r="B14" s="117"/>
      <c r="C14" s="122"/>
      <c r="D14" s="134"/>
      <c r="E14" s="122"/>
      <c r="F14" s="146"/>
    </row>
    <row r="15" spans="1:6" ht="12.95" customHeight="1">
      <c r="A15" s="109"/>
      <c r="B15" s="118">
        <v>1.2</v>
      </c>
      <c r="C15" s="118">
        <v>0</v>
      </c>
      <c r="D15" s="135">
        <f>ROUND((C13+C15)/2,3)</f>
        <v>0</v>
      </c>
      <c r="E15" s="118">
        <f>ROUND(B15*D15,1)</f>
        <v>0</v>
      </c>
      <c r="F15" s="147"/>
    </row>
    <row r="16" spans="1:6" ht="12.95" customHeight="1">
      <c r="A16" s="108" t="s">
        <v>142</v>
      </c>
      <c r="B16" s="117"/>
      <c r="C16" s="122"/>
      <c r="D16" s="134"/>
      <c r="E16" s="122"/>
      <c r="F16" s="145"/>
    </row>
    <row r="17" spans="1:6" ht="12.95" customHeight="1">
      <c r="A17" s="109"/>
      <c r="B17" s="118">
        <v>11.3</v>
      </c>
      <c r="C17" s="118">
        <v>0</v>
      </c>
      <c r="D17" s="135">
        <f>ROUND((C15+C17)/2,3)</f>
        <v>0</v>
      </c>
      <c r="E17" s="118">
        <f>ROUND(B17*D17,1)</f>
        <v>0</v>
      </c>
      <c r="F17" s="144"/>
    </row>
    <row r="18" spans="1:6" ht="12.95" customHeight="1">
      <c r="A18" s="108" t="s">
        <v>143</v>
      </c>
      <c r="B18" s="117"/>
      <c r="C18" s="122"/>
      <c r="D18" s="134"/>
      <c r="E18" s="122"/>
      <c r="F18" s="145"/>
    </row>
    <row r="19" spans="1:6" ht="12.95" customHeight="1">
      <c r="A19" s="109"/>
      <c r="B19" s="118">
        <v>8.3000000000000007</v>
      </c>
      <c r="C19" s="118">
        <v>0</v>
      </c>
      <c r="D19" s="135">
        <f>ROUND((C17+C19)/2,3)</f>
        <v>0</v>
      </c>
      <c r="E19" s="118">
        <f>ROUND(B19*D19,1)</f>
        <v>0</v>
      </c>
      <c r="F19" s="144"/>
    </row>
    <row r="20" spans="1:6" ht="14.1" customHeight="1">
      <c r="A20" s="108" t="s">
        <v>145</v>
      </c>
      <c r="B20" s="117"/>
      <c r="C20" s="122"/>
      <c r="D20" s="134"/>
      <c r="E20" s="122"/>
      <c r="F20" s="146"/>
    </row>
    <row r="21" spans="1:6" ht="14.1" customHeight="1">
      <c r="A21" s="109"/>
      <c r="B21" s="118">
        <v>8.1</v>
      </c>
      <c r="C21" s="118">
        <v>0</v>
      </c>
      <c r="D21" s="135">
        <f>ROUND((C19+C21)/2,3)</f>
        <v>0</v>
      </c>
      <c r="E21" s="118">
        <f>ROUND(B21*D21,1)</f>
        <v>0</v>
      </c>
      <c r="F21" s="147"/>
    </row>
    <row r="22" spans="1:6" ht="12.95" customHeight="1">
      <c r="A22" s="108" t="s">
        <v>147</v>
      </c>
      <c r="B22" s="117"/>
      <c r="C22" s="122"/>
      <c r="D22" s="134"/>
      <c r="E22" s="122"/>
      <c r="F22" s="148"/>
    </row>
    <row r="23" spans="1:6" ht="12.95" customHeight="1">
      <c r="A23" s="109"/>
      <c r="B23" s="118">
        <v>12.8</v>
      </c>
      <c r="C23" s="118">
        <v>0</v>
      </c>
      <c r="D23" s="135">
        <f>ROUND((C21+C23)/2,3)</f>
        <v>0</v>
      </c>
      <c r="E23" s="118">
        <f>ROUND(B23*D23,1)</f>
        <v>0</v>
      </c>
      <c r="F23" s="144"/>
    </row>
    <row r="24" spans="1:6" ht="12.95" customHeight="1">
      <c r="A24" s="108" t="s">
        <v>105</v>
      </c>
      <c r="B24" s="117"/>
      <c r="C24" s="122"/>
      <c r="D24" s="134"/>
      <c r="E24" s="122"/>
      <c r="F24" s="145"/>
    </row>
    <row r="25" spans="1:6" ht="12.95" customHeight="1">
      <c r="A25" s="109"/>
      <c r="B25" s="118">
        <v>4.2</v>
      </c>
      <c r="C25" s="118">
        <v>0.1</v>
      </c>
      <c r="D25" s="135">
        <f>ROUND((C23+C25)/2,3)</f>
        <v>5.e-002</v>
      </c>
      <c r="E25" s="118">
        <f>ROUND(B25*D25,1)</f>
        <v>0.2</v>
      </c>
      <c r="F25" s="144"/>
    </row>
    <row r="26" spans="1:6" ht="12.95" customHeight="1">
      <c r="A26" s="108" t="s">
        <v>150</v>
      </c>
      <c r="B26" s="117"/>
      <c r="C26" s="122"/>
      <c r="D26" s="134"/>
      <c r="E26" s="122"/>
      <c r="F26" s="145"/>
    </row>
    <row r="27" spans="1:6" ht="12.95" customHeight="1">
      <c r="A27" s="109"/>
      <c r="B27" s="118">
        <v>16.8</v>
      </c>
      <c r="C27" s="118">
        <v>0.9</v>
      </c>
      <c r="D27" s="135">
        <f>ROUND((C25+C27)/2,3)</f>
        <v>0.5</v>
      </c>
      <c r="E27" s="118">
        <f>ROUND(B27*D27,1)</f>
        <v>8.4</v>
      </c>
      <c r="F27" s="144"/>
    </row>
    <row r="28" spans="1:6" ht="12.95" customHeight="1">
      <c r="A28" s="108" t="s">
        <v>151</v>
      </c>
      <c r="B28" s="117"/>
      <c r="C28" s="122"/>
      <c r="D28" s="134"/>
      <c r="E28" s="122"/>
      <c r="F28" s="146"/>
    </row>
    <row r="29" spans="1:6" ht="12.95" customHeight="1">
      <c r="A29" s="109"/>
      <c r="B29" s="118">
        <v>4.3</v>
      </c>
      <c r="C29" s="118">
        <v>0</v>
      </c>
      <c r="D29" s="135">
        <f>ROUND((C27+C29)/2,3)</f>
        <v>0.45</v>
      </c>
      <c r="E29" s="118">
        <f>ROUND(B29*D29,1)</f>
        <v>1.9</v>
      </c>
      <c r="F29" s="147"/>
    </row>
    <row r="30" spans="1:6" ht="12.95" customHeight="1">
      <c r="A30" s="108" t="s">
        <v>169</v>
      </c>
      <c r="B30" s="117"/>
      <c r="C30" s="122"/>
      <c r="D30" s="134"/>
      <c r="E30" s="122"/>
      <c r="F30" s="145"/>
    </row>
    <row r="31" spans="1:6" ht="12.95" customHeight="1">
      <c r="A31" s="109"/>
      <c r="B31" s="118">
        <v>4.5999999999999996</v>
      </c>
      <c r="C31" s="118">
        <v>0</v>
      </c>
      <c r="D31" s="135">
        <f>ROUND((C29+C31)/2,3)</f>
        <v>0</v>
      </c>
      <c r="E31" s="118">
        <f>ROUND(B31*D31,1)</f>
        <v>0</v>
      </c>
      <c r="F31" s="144"/>
    </row>
    <row r="32" spans="1:6" ht="12.95" customHeight="1">
      <c r="A32" s="108" t="s">
        <v>153</v>
      </c>
      <c r="B32" s="117"/>
      <c r="C32" s="122"/>
      <c r="D32" s="134"/>
      <c r="E32" s="122"/>
      <c r="F32" s="145" t="s">
        <v>193</v>
      </c>
    </row>
    <row r="33" spans="1:6" ht="12.95" customHeight="1">
      <c r="A33" s="109"/>
      <c r="B33" s="118">
        <v>0.7</v>
      </c>
      <c r="C33" s="118">
        <v>0.4</v>
      </c>
      <c r="D33" s="135">
        <f>ROUND((C31+C33)/2,3)</f>
        <v>0.2</v>
      </c>
      <c r="E33" s="118">
        <f>ROUND(B33*D33,1)</f>
        <v>0.1</v>
      </c>
      <c r="F33" s="144"/>
    </row>
    <row r="34" spans="1:6" ht="12.95" customHeight="1">
      <c r="A34" s="108"/>
      <c r="B34" s="117"/>
      <c r="C34" s="122"/>
      <c r="D34" s="136"/>
      <c r="E34" s="122"/>
      <c r="F34" s="145"/>
    </row>
    <row r="35" spans="1:6" ht="12.95" customHeight="1">
      <c r="A35" s="109"/>
      <c r="B35" s="118"/>
      <c r="C35" s="118"/>
      <c r="D35" s="137"/>
      <c r="E35" s="118"/>
      <c r="F35" s="144"/>
    </row>
    <row r="36" spans="1:6" ht="12.75" customHeight="1">
      <c r="A36" s="108" t="s">
        <v>42</v>
      </c>
      <c r="B36" s="117"/>
      <c r="C36" s="122"/>
      <c r="D36" s="136"/>
      <c r="E36" s="122"/>
      <c r="F36" s="145"/>
    </row>
    <row r="37" spans="1:6" ht="12.95" customHeight="1">
      <c r="A37" s="109"/>
      <c r="B37" s="118"/>
      <c r="C37" s="118"/>
      <c r="D37" s="137"/>
      <c r="E37" s="118"/>
      <c r="F37" s="144"/>
    </row>
    <row r="38" spans="1:6" ht="12.95" customHeight="1">
      <c r="A38" s="108" t="s">
        <v>201</v>
      </c>
      <c r="B38" s="115"/>
      <c r="C38" s="122"/>
      <c r="D38" s="132"/>
      <c r="E38" s="115"/>
      <c r="F38" s="149" t="s">
        <v>203</v>
      </c>
    </row>
    <row r="39" spans="1:6" ht="12.95" customHeight="1">
      <c r="A39" s="109"/>
      <c r="B39" s="116" t="s">
        <v>59</v>
      </c>
      <c r="C39" s="118">
        <v>0.2</v>
      </c>
      <c r="D39" s="133" t="s">
        <v>59</v>
      </c>
      <c r="E39" s="116" t="s">
        <v>59</v>
      </c>
      <c r="F39" s="150"/>
    </row>
    <row r="40" spans="1:6" ht="12.95" customHeight="1">
      <c r="A40" s="108" t="s">
        <v>61</v>
      </c>
      <c r="B40" s="117"/>
      <c r="C40" s="122"/>
      <c r="D40" s="134"/>
      <c r="E40" s="122"/>
      <c r="F40" s="145" t="s">
        <v>203</v>
      </c>
    </row>
    <row r="41" spans="1:6" ht="12.95" customHeight="1">
      <c r="A41" s="109"/>
      <c r="B41" s="118">
        <v>9.3000000000000007</v>
      </c>
      <c r="C41" s="118">
        <v>0.2</v>
      </c>
      <c r="D41" s="135">
        <f>ROUND((C39+C41)/2,3)</f>
        <v>0.2</v>
      </c>
      <c r="E41" s="118">
        <f>ROUND(B41*D41,1)</f>
        <v>1.9</v>
      </c>
      <c r="F41" s="144"/>
    </row>
    <row r="42" spans="1:6" ht="12.95" customHeight="1">
      <c r="A42" s="108"/>
      <c r="B42" s="117"/>
      <c r="C42" s="122"/>
      <c r="D42" s="136"/>
      <c r="E42" s="122"/>
      <c r="F42" s="145"/>
    </row>
    <row r="43" spans="1:6" ht="12.95" customHeight="1">
      <c r="A43" s="109"/>
      <c r="B43" s="118"/>
      <c r="C43" s="118"/>
      <c r="D43" s="137"/>
      <c r="E43" s="126"/>
      <c r="F43" s="144"/>
    </row>
    <row r="44" spans="1:6" ht="12.95" customHeight="1">
      <c r="A44" s="108"/>
      <c r="B44" s="117"/>
      <c r="C44" s="122"/>
      <c r="D44" s="136"/>
      <c r="E44" s="122"/>
      <c r="F44" s="145"/>
    </row>
    <row r="45" spans="1:6" ht="12.95" customHeight="1">
      <c r="A45" s="109"/>
      <c r="B45" s="118"/>
      <c r="C45" s="118"/>
      <c r="D45" s="137"/>
      <c r="E45" s="126"/>
      <c r="F45" s="144"/>
    </row>
    <row r="46" spans="1:6" ht="12.95" customHeight="1">
      <c r="A46" s="108"/>
      <c r="B46" s="117"/>
      <c r="C46" s="115"/>
      <c r="D46" s="136"/>
      <c r="E46" s="122"/>
      <c r="F46" s="146"/>
    </row>
    <row r="47" spans="1:6" ht="12.95" customHeight="1">
      <c r="A47" s="109"/>
      <c r="B47" s="118"/>
      <c r="C47" s="126"/>
      <c r="D47" s="137"/>
      <c r="E47" s="126"/>
      <c r="F47" s="147"/>
    </row>
    <row r="48" spans="1:6" ht="12.95" customHeight="1">
      <c r="A48" s="108"/>
      <c r="B48" s="117"/>
      <c r="C48" s="115"/>
      <c r="D48" s="136"/>
      <c r="E48" s="122"/>
      <c r="F48" s="145"/>
    </row>
    <row r="49" spans="1:6" ht="12.95" customHeight="1">
      <c r="A49" s="109"/>
      <c r="B49" s="118"/>
      <c r="C49" s="126"/>
      <c r="D49" s="137"/>
      <c r="E49" s="126"/>
      <c r="F49" s="144"/>
    </row>
    <row r="50" spans="1:6" ht="12.95" customHeight="1">
      <c r="A50" s="108"/>
      <c r="B50" s="119"/>
      <c r="C50" s="115"/>
      <c r="D50" s="136"/>
      <c r="E50" s="122"/>
      <c r="F50" s="145"/>
    </row>
    <row r="51" spans="1:6" ht="12.95" customHeight="1">
      <c r="A51" s="109"/>
      <c r="B51" s="118"/>
      <c r="C51" s="126"/>
      <c r="D51" s="137"/>
      <c r="E51" s="126"/>
      <c r="F51" s="144"/>
    </row>
    <row r="52" spans="1:6" ht="12.95" customHeight="1">
      <c r="A52" s="108"/>
      <c r="B52" s="119"/>
      <c r="C52" s="115"/>
      <c r="D52" s="136"/>
      <c r="E52" s="122"/>
      <c r="F52" s="145"/>
    </row>
    <row r="53" spans="1:6" ht="12.95" customHeight="1">
      <c r="A53" s="109"/>
      <c r="B53" s="118"/>
      <c r="C53" s="126"/>
      <c r="D53" s="137"/>
      <c r="E53" s="126"/>
      <c r="F53" s="144"/>
    </row>
    <row r="54" spans="1:6" ht="12.95" customHeight="1">
      <c r="A54" s="108"/>
      <c r="B54" s="117"/>
      <c r="C54" s="115"/>
      <c r="D54" s="136"/>
      <c r="E54" s="122"/>
      <c r="F54" s="146"/>
    </row>
    <row r="55" spans="1:6" ht="12.95" customHeight="1">
      <c r="A55" s="109"/>
      <c r="B55" s="118"/>
      <c r="C55" s="126"/>
      <c r="D55" s="137"/>
      <c r="E55" s="126"/>
      <c r="F55" s="147"/>
    </row>
    <row r="56" spans="1:6" ht="12.95" customHeight="1">
      <c r="A56" s="108"/>
      <c r="B56" s="119"/>
      <c r="C56" s="115"/>
      <c r="D56" s="136"/>
      <c r="E56" s="122"/>
      <c r="F56" s="145"/>
    </row>
    <row r="57" spans="1:6" ht="12.75" customHeight="1">
      <c r="A57" s="109"/>
      <c r="B57" s="118"/>
      <c r="C57" s="126"/>
      <c r="D57" s="137"/>
      <c r="E57" s="126"/>
      <c r="F57" s="144"/>
    </row>
    <row r="58" spans="1:6" ht="12.75" customHeight="1">
      <c r="A58" s="107"/>
      <c r="B58" s="119"/>
      <c r="C58" s="115"/>
      <c r="D58" s="132"/>
      <c r="E58" s="115"/>
      <c r="F58" s="148"/>
    </row>
    <row r="59" spans="1:6" ht="12.75" customHeight="1">
      <c r="A59" s="107"/>
      <c r="B59" s="119"/>
      <c r="C59" s="115"/>
      <c r="D59" s="132"/>
      <c r="E59" s="115"/>
      <c r="F59" s="148"/>
    </row>
    <row r="60" spans="1:6" ht="12.95" customHeight="1">
      <c r="A60" s="108"/>
      <c r="B60" s="120"/>
      <c r="C60" s="127"/>
      <c r="D60" s="127"/>
      <c r="E60" s="127"/>
      <c r="F60" s="145"/>
    </row>
    <row r="61" spans="1:6" ht="12.95" customHeight="1">
      <c r="A61" s="110"/>
      <c r="B61" s="121"/>
      <c r="C61" s="128"/>
      <c r="D61" s="138"/>
      <c r="E61" s="128"/>
      <c r="F61" s="151"/>
    </row>
    <row r="62" spans="1:6" ht="14.1" customHeight="1">
      <c r="A62" s="111"/>
      <c r="B62" s="122"/>
      <c r="C62" s="129"/>
      <c r="D62" s="139"/>
      <c r="E62" s="122"/>
      <c r="F62" s="152"/>
    </row>
    <row r="63" spans="1:6" ht="14.1" customHeight="1">
      <c r="A63" s="112" t="s">
        <v>74</v>
      </c>
      <c r="B63" s="121">
        <f>ROUND(B11+B13+B17+B19+B23+B27+B31+B33+B35+B37+B41+B43+B45+B49+B25+B51+B53+B57+B29+B39+B47+B55+B61+B15+B59+B21,1)</f>
        <v>96.2</v>
      </c>
      <c r="C63" s="130"/>
      <c r="D63" s="130"/>
      <c r="E63" s="128">
        <f>ROUND(E11+E13+E17+E19+E23+E27+E31+E33+E35+E37+E41+E43+E45+E49+E25+E51+E53+E57+E29+E39+E47+E55+E61+E15+E21,1)</f>
        <v>17.899999999999999</v>
      </c>
      <c r="F63" s="153"/>
    </row>
    <row r="64" spans="1:6" ht="19.5" customHeight="1">
      <c r="A64" s="103" t="s">
        <v>55</v>
      </c>
      <c r="B64" s="103"/>
      <c r="C64" s="103"/>
      <c r="D64" s="103"/>
      <c r="E64" s="103"/>
      <c r="F64" s="103"/>
    </row>
    <row r="65" spans="1:6" ht="13.7" customHeight="1">
      <c r="A65" s="34" t="s">
        <v>152</v>
      </c>
    </row>
    <row r="66" spans="1:6" ht="13.7" customHeight="1">
      <c r="A66" s="34" t="s">
        <v>205</v>
      </c>
    </row>
    <row r="67" spans="1:6" ht="13.7" customHeight="1">
      <c r="A67" s="34" t="s">
        <v>36</v>
      </c>
    </row>
    <row r="68" spans="1:6" ht="14.25">
      <c r="A68" s="34" t="s">
        <v>209</v>
      </c>
    </row>
    <row r="69" spans="1:6" ht="18" customHeight="1">
      <c r="A69" s="104"/>
      <c r="B69" s="113"/>
      <c r="C69" s="125" t="s">
        <v>207</v>
      </c>
      <c r="D69" s="131"/>
      <c r="E69" s="140"/>
      <c r="F69" s="141"/>
    </row>
    <row r="70" spans="1:6" ht="18" customHeight="1">
      <c r="A70" s="105" t="s">
        <v>63</v>
      </c>
      <c r="B70" s="114" t="s">
        <v>67</v>
      </c>
      <c r="C70" s="114" t="s">
        <v>72</v>
      </c>
      <c r="D70" s="114" t="s">
        <v>48</v>
      </c>
      <c r="E70" s="114" t="s">
        <v>44</v>
      </c>
      <c r="F70" s="142" t="s">
        <v>7</v>
      </c>
    </row>
    <row r="71" spans="1:6" ht="12.95" customHeight="1">
      <c r="A71" s="106" t="s">
        <v>162</v>
      </c>
      <c r="B71" s="115"/>
      <c r="C71" s="122"/>
      <c r="D71" s="132"/>
      <c r="E71" s="115"/>
      <c r="F71" s="143" t="s">
        <v>49</v>
      </c>
    </row>
    <row r="72" spans="1:6" ht="12.95" customHeight="1">
      <c r="A72" s="107"/>
      <c r="B72" s="116" t="s">
        <v>59</v>
      </c>
      <c r="C72" s="118">
        <v>0.2</v>
      </c>
      <c r="D72" s="133" t="s">
        <v>59</v>
      </c>
      <c r="E72" s="116" t="s">
        <v>59</v>
      </c>
      <c r="F72" s="144"/>
    </row>
    <row r="73" spans="1:6" ht="12.75" customHeight="1">
      <c r="A73" s="108" t="s">
        <v>163</v>
      </c>
      <c r="B73" s="123"/>
      <c r="C73" s="122"/>
      <c r="D73" s="134"/>
      <c r="E73" s="122"/>
      <c r="F73" s="148"/>
    </row>
    <row r="74" spans="1:6" ht="12.75" customHeight="1">
      <c r="A74" s="109"/>
      <c r="B74" s="124">
        <v>0.4</v>
      </c>
      <c r="C74" s="118">
        <v>0.2</v>
      </c>
      <c r="D74" s="135">
        <f>ROUND((C72+C74)/2,3)</f>
        <v>0.2</v>
      </c>
      <c r="E74" s="118">
        <f>ROUND(B74*D74,1)</f>
        <v>0.1</v>
      </c>
      <c r="F74" s="148"/>
    </row>
    <row r="75" spans="1:6" ht="12.95" customHeight="1">
      <c r="A75" s="108" t="s">
        <v>165</v>
      </c>
      <c r="B75" s="117"/>
      <c r="C75" s="122"/>
      <c r="D75" s="134"/>
      <c r="E75" s="122"/>
      <c r="F75" s="145"/>
    </row>
    <row r="76" spans="1:6" ht="12.95" customHeight="1">
      <c r="A76" s="109"/>
      <c r="B76" s="118">
        <v>4.5</v>
      </c>
      <c r="C76" s="118">
        <v>0.8</v>
      </c>
      <c r="D76" s="135">
        <f>ROUND((C74+C76)/2,3)</f>
        <v>0.5</v>
      </c>
      <c r="E76" s="118">
        <f>ROUND(B76*D76,1)</f>
        <v>2.2999999999999998</v>
      </c>
      <c r="F76" s="144"/>
    </row>
    <row r="77" spans="1:6" ht="12.95" customHeight="1">
      <c r="A77" s="108" t="s">
        <v>167</v>
      </c>
      <c r="B77" s="117"/>
      <c r="C77" s="122"/>
      <c r="D77" s="134"/>
      <c r="E77" s="122"/>
      <c r="F77" s="145"/>
    </row>
    <row r="78" spans="1:6" ht="12.95" customHeight="1">
      <c r="A78" s="109"/>
      <c r="B78" s="118">
        <v>0.9</v>
      </c>
      <c r="C78" s="118">
        <v>1.4</v>
      </c>
      <c r="D78" s="135">
        <f>ROUND((C76+C78)/2,3)</f>
        <v>1.1000000000000001</v>
      </c>
      <c r="E78" s="118">
        <f>ROUND(B78*D78,1)</f>
        <v>1</v>
      </c>
      <c r="F78" s="144"/>
    </row>
    <row r="79" spans="1:6" ht="12.95" customHeight="1">
      <c r="A79" s="108" t="s">
        <v>107</v>
      </c>
      <c r="B79" s="117"/>
      <c r="C79" s="122"/>
      <c r="D79" s="134"/>
      <c r="E79" s="122"/>
      <c r="F79" s="146"/>
    </row>
    <row r="80" spans="1:6" ht="12.95" customHeight="1">
      <c r="A80" s="109"/>
      <c r="B80" s="118">
        <v>15.2</v>
      </c>
      <c r="C80" s="118">
        <v>0.7</v>
      </c>
      <c r="D80" s="135">
        <f>ROUND((C78+C80)/2,3)</f>
        <v>1.05</v>
      </c>
      <c r="E80" s="118">
        <f>ROUND(B80*D80,1)</f>
        <v>16</v>
      </c>
      <c r="F80" s="147"/>
    </row>
    <row r="81" spans="1:6" ht="12.95" customHeight="1">
      <c r="A81" s="108" t="s">
        <v>168</v>
      </c>
      <c r="B81" s="117"/>
      <c r="C81" s="122"/>
      <c r="D81" s="134"/>
      <c r="E81" s="122"/>
      <c r="F81" s="145"/>
    </row>
    <row r="82" spans="1:6" ht="12.95" customHeight="1">
      <c r="A82" s="109"/>
      <c r="B82" s="118">
        <v>5.6</v>
      </c>
      <c r="C82" s="118">
        <v>0</v>
      </c>
      <c r="D82" s="135">
        <f>ROUND((C80+C82)/2,3)</f>
        <v>0.35</v>
      </c>
      <c r="E82" s="118">
        <f>ROUND(B82*D82,1)</f>
        <v>2</v>
      </c>
      <c r="F82" s="144"/>
    </row>
    <row r="83" spans="1:6" ht="12.95" customHeight="1">
      <c r="A83" s="108" t="s">
        <v>170</v>
      </c>
      <c r="B83" s="117"/>
      <c r="C83" s="122"/>
      <c r="D83" s="134"/>
      <c r="E83" s="122"/>
      <c r="F83" s="145"/>
    </row>
    <row r="84" spans="1:6" ht="12.95" customHeight="1">
      <c r="A84" s="109"/>
      <c r="B84" s="118">
        <v>14.4</v>
      </c>
      <c r="C84" s="118">
        <v>0.1</v>
      </c>
      <c r="D84" s="135">
        <f>ROUND((C82+C84)/2,3)</f>
        <v>5.e-002</v>
      </c>
      <c r="E84" s="118">
        <f>ROUND(B84*D84,1)</f>
        <v>0.7</v>
      </c>
      <c r="F84" s="144"/>
    </row>
    <row r="85" spans="1:6" ht="14.1" customHeight="1">
      <c r="A85" s="108" t="s">
        <v>171</v>
      </c>
      <c r="B85" s="117"/>
      <c r="C85" s="122"/>
      <c r="D85" s="134"/>
      <c r="E85" s="122"/>
      <c r="F85" s="146"/>
    </row>
    <row r="86" spans="1:6" ht="14.1" customHeight="1">
      <c r="A86" s="109"/>
      <c r="B86" s="118">
        <v>2.6</v>
      </c>
      <c r="C86" s="118">
        <v>0.1</v>
      </c>
      <c r="D86" s="135">
        <f>ROUND((C84+C86)/2,3)</f>
        <v>0.1</v>
      </c>
      <c r="E86" s="118">
        <f>ROUND(B86*D86,1)</f>
        <v>0.3</v>
      </c>
      <c r="F86" s="147"/>
    </row>
    <row r="87" spans="1:6" ht="12.95" customHeight="1">
      <c r="A87" s="108" t="s">
        <v>172</v>
      </c>
      <c r="B87" s="117"/>
      <c r="C87" s="122"/>
      <c r="D87" s="134"/>
      <c r="E87" s="122"/>
      <c r="F87" s="145"/>
    </row>
    <row r="88" spans="1:6" ht="12.95" customHeight="1">
      <c r="A88" s="109"/>
      <c r="B88" s="118">
        <v>16</v>
      </c>
      <c r="C88" s="118">
        <v>0</v>
      </c>
      <c r="D88" s="135">
        <f>ROUND((C86+C88)/2,3)</f>
        <v>5.e-002</v>
      </c>
      <c r="E88" s="118">
        <f>ROUND(B88*D88,1)</f>
        <v>0.8</v>
      </c>
      <c r="F88" s="144"/>
    </row>
    <row r="89" spans="1:6" ht="12.95" customHeight="1">
      <c r="A89" s="108" t="s">
        <v>173</v>
      </c>
      <c r="B89" s="117"/>
      <c r="C89" s="122"/>
      <c r="D89" s="134"/>
      <c r="E89" s="122"/>
      <c r="F89" s="145"/>
    </row>
    <row r="90" spans="1:6" ht="12.95" customHeight="1">
      <c r="A90" s="109"/>
      <c r="B90" s="118">
        <v>8</v>
      </c>
      <c r="C90" s="118">
        <v>0.1</v>
      </c>
      <c r="D90" s="135">
        <f>ROUND((C88+C90)/2,3)</f>
        <v>5.e-002</v>
      </c>
      <c r="E90" s="118">
        <f>ROUND(B90*D90,1)</f>
        <v>0.4</v>
      </c>
      <c r="F90" s="144"/>
    </row>
    <row r="91" spans="1:6" ht="12.95" customHeight="1">
      <c r="A91" s="108" t="s">
        <v>188</v>
      </c>
      <c r="B91" s="117"/>
      <c r="C91" s="122"/>
      <c r="D91" s="134"/>
      <c r="E91" s="122"/>
      <c r="F91" s="145"/>
    </row>
    <row r="92" spans="1:6" ht="12.95" customHeight="1">
      <c r="A92" s="109"/>
      <c r="B92" s="118">
        <v>10.6</v>
      </c>
      <c r="C92" s="118">
        <v>0.1</v>
      </c>
      <c r="D92" s="135">
        <f>ROUND((C90+C92)/2,3)</f>
        <v>0.1</v>
      </c>
      <c r="E92" s="118">
        <f>ROUND(B92*D92,1)</f>
        <v>1.1000000000000001</v>
      </c>
      <c r="F92" s="144"/>
    </row>
    <row r="93" spans="1:6" ht="12.95" customHeight="1">
      <c r="A93" s="108" t="s">
        <v>175</v>
      </c>
      <c r="B93" s="117"/>
      <c r="C93" s="122"/>
      <c r="D93" s="134"/>
      <c r="E93" s="122"/>
      <c r="F93" s="146"/>
    </row>
    <row r="94" spans="1:6" ht="12.95" customHeight="1">
      <c r="A94" s="109"/>
      <c r="B94" s="118">
        <v>13.4</v>
      </c>
      <c r="C94" s="118">
        <v>0.1</v>
      </c>
      <c r="D94" s="135">
        <f>ROUND((C92+C94)/2,3)</f>
        <v>0.1</v>
      </c>
      <c r="E94" s="118">
        <f>ROUND(B94*D94,1)</f>
        <v>1.3</v>
      </c>
      <c r="F94" s="147"/>
    </row>
    <row r="95" spans="1:6" ht="12.95" customHeight="1">
      <c r="A95" s="108" t="s">
        <v>189</v>
      </c>
      <c r="B95" s="117"/>
      <c r="C95" s="122"/>
      <c r="D95" s="134"/>
      <c r="E95" s="122"/>
      <c r="F95" s="145"/>
    </row>
    <row r="96" spans="1:6" ht="12.95" customHeight="1">
      <c r="A96" s="109"/>
      <c r="B96" s="118">
        <v>5.5</v>
      </c>
      <c r="C96" s="118">
        <v>0.1</v>
      </c>
      <c r="D96" s="135">
        <f>ROUND((C94+C96)/2,3)</f>
        <v>0.1</v>
      </c>
      <c r="E96" s="118">
        <f>ROUND(B96*D96,1)</f>
        <v>0.6</v>
      </c>
      <c r="F96" s="144"/>
    </row>
    <row r="97" spans="1:6" ht="12.95" customHeight="1">
      <c r="A97" s="108" t="s">
        <v>176</v>
      </c>
      <c r="B97" s="117"/>
      <c r="C97" s="122"/>
      <c r="D97" s="134"/>
      <c r="E97" s="122"/>
      <c r="F97" s="145"/>
    </row>
    <row r="98" spans="1:6" ht="12.95" customHeight="1">
      <c r="A98" s="109"/>
      <c r="B98" s="118">
        <v>12.4</v>
      </c>
      <c r="C98" s="118">
        <v>0</v>
      </c>
      <c r="D98" s="135">
        <f>ROUND((C96+C98)/2,3)</f>
        <v>5.e-002</v>
      </c>
      <c r="E98" s="118">
        <f>ROUND(B98*D98,1)</f>
        <v>0.6</v>
      </c>
      <c r="F98" s="144"/>
    </row>
    <row r="99" spans="1:6" ht="12.95" customHeight="1">
      <c r="A99" s="108" t="s">
        <v>177</v>
      </c>
      <c r="B99" s="117"/>
      <c r="C99" s="122"/>
      <c r="D99" s="134"/>
      <c r="E99" s="122"/>
      <c r="F99" s="145"/>
    </row>
    <row r="100" spans="1:6" ht="12.95" customHeight="1">
      <c r="A100" s="109"/>
      <c r="B100" s="118">
        <v>7.2</v>
      </c>
      <c r="C100" s="118">
        <v>0</v>
      </c>
      <c r="D100" s="135">
        <f>ROUND((C98+C100)/2,3)</f>
        <v>0</v>
      </c>
      <c r="E100" s="118">
        <f>ROUND(B100*D100,1)</f>
        <v>0</v>
      </c>
      <c r="F100" s="144"/>
    </row>
    <row r="101" spans="1:6" ht="12.75" customHeight="1">
      <c r="A101" s="108" t="s">
        <v>180</v>
      </c>
      <c r="B101" s="117"/>
      <c r="C101" s="122"/>
      <c r="D101" s="134"/>
      <c r="E101" s="122"/>
      <c r="F101" s="145"/>
    </row>
    <row r="102" spans="1:6" ht="12.95" customHeight="1">
      <c r="A102" s="109"/>
      <c r="B102" s="118">
        <v>18.899999999999999</v>
      </c>
      <c r="C102" s="118">
        <v>0</v>
      </c>
      <c r="D102" s="135">
        <f>ROUND((C100+C102)/2,3)</f>
        <v>0</v>
      </c>
      <c r="E102" s="118">
        <f>ROUND(B102*D102,1)</f>
        <v>0</v>
      </c>
      <c r="F102" s="144"/>
    </row>
    <row r="103" spans="1:6" ht="12.95" customHeight="1">
      <c r="A103" s="108" t="s">
        <v>190</v>
      </c>
      <c r="B103" s="117"/>
      <c r="C103" s="122"/>
      <c r="D103" s="134"/>
      <c r="E103" s="122"/>
      <c r="F103" s="146"/>
    </row>
    <row r="104" spans="1:6" ht="12.95" customHeight="1">
      <c r="A104" s="109"/>
      <c r="B104" s="118">
        <v>4.9000000000000004</v>
      </c>
      <c r="C104" s="118">
        <v>0</v>
      </c>
      <c r="D104" s="135">
        <f>ROUND((C102+C104)/2,3)</f>
        <v>0</v>
      </c>
      <c r="E104" s="118">
        <f>ROUND(B104*D104,1)</f>
        <v>0</v>
      </c>
      <c r="F104" s="147"/>
    </row>
    <row r="105" spans="1:6" ht="12.95" customHeight="1">
      <c r="A105" s="108" t="s">
        <v>100</v>
      </c>
      <c r="B105" s="117"/>
      <c r="C105" s="122"/>
      <c r="D105" s="134"/>
      <c r="E105" s="122"/>
      <c r="F105" s="145"/>
    </row>
    <row r="106" spans="1:6" ht="12.95" customHeight="1">
      <c r="A106" s="109"/>
      <c r="B106" s="118">
        <v>14</v>
      </c>
      <c r="C106" s="118">
        <v>0</v>
      </c>
      <c r="D106" s="135">
        <f>ROUND((C104+C106)/2,3)</f>
        <v>0</v>
      </c>
      <c r="E106" s="118">
        <f>ROUND(B106*D106,1)</f>
        <v>0</v>
      </c>
      <c r="F106" s="144"/>
    </row>
    <row r="107" spans="1:6" ht="12.95" customHeight="1">
      <c r="A107" s="108" t="s">
        <v>20</v>
      </c>
      <c r="B107" s="117"/>
      <c r="C107" s="122"/>
      <c r="D107" s="134"/>
      <c r="E107" s="122"/>
      <c r="F107" s="145"/>
    </row>
    <row r="108" spans="1:6" ht="12.95" customHeight="1">
      <c r="A108" s="109"/>
      <c r="B108" s="118">
        <v>17.100000000000001</v>
      </c>
      <c r="C108" s="118">
        <v>0</v>
      </c>
      <c r="D108" s="135">
        <f>ROUND((C106+C108)/2,3)</f>
        <v>0</v>
      </c>
      <c r="E108" s="118">
        <f>ROUND(B108*D108,1)</f>
        <v>0</v>
      </c>
      <c r="F108" s="144"/>
    </row>
    <row r="109" spans="1:6" ht="12.95" customHeight="1">
      <c r="A109" s="108" t="s">
        <v>56</v>
      </c>
      <c r="B109" s="117"/>
      <c r="C109" s="122"/>
      <c r="D109" s="134"/>
      <c r="E109" s="122"/>
      <c r="F109" s="145"/>
    </row>
    <row r="110" spans="1:6" ht="12.95" customHeight="1">
      <c r="A110" s="109"/>
      <c r="B110" s="118">
        <v>0.1</v>
      </c>
      <c r="C110" s="118">
        <v>0</v>
      </c>
      <c r="D110" s="135">
        <f>ROUND((C108+C110)/2,3)</f>
        <v>0</v>
      </c>
      <c r="E110" s="118">
        <f>ROUND(B110*D110,1)</f>
        <v>0</v>
      </c>
      <c r="F110" s="144"/>
    </row>
    <row r="111" spans="1:6" ht="12.95" customHeight="1">
      <c r="A111" s="108" t="s">
        <v>38</v>
      </c>
      <c r="B111" s="117"/>
      <c r="C111" s="122"/>
      <c r="D111" s="134"/>
      <c r="E111" s="122"/>
      <c r="F111" s="146"/>
    </row>
    <row r="112" spans="1:6" ht="12.95" customHeight="1">
      <c r="A112" s="109"/>
      <c r="B112" s="118">
        <v>1.8</v>
      </c>
      <c r="C112" s="118">
        <v>0</v>
      </c>
      <c r="D112" s="135">
        <f>ROUND((C110+C112)/2,3)</f>
        <v>0</v>
      </c>
      <c r="E112" s="118">
        <f>ROUND(B112*D112,1)</f>
        <v>0</v>
      </c>
      <c r="F112" s="147"/>
    </row>
    <row r="113" spans="1:6" ht="12.95" customHeight="1">
      <c r="A113" s="108" t="s">
        <v>118</v>
      </c>
      <c r="B113" s="117"/>
      <c r="C113" s="122"/>
      <c r="D113" s="134"/>
      <c r="E113" s="122"/>
      <c r="F113" s="145"/>
    </row>
    <row r="114" spans="1:6" ht="12.95" customHeight="1">
      <c r="A114" s="109"/>
      <c r="B114" s="118">
        <v>18.7</v>
      </c>
      <c r="C114" s="118">
        <v>2.6</v>
      </c>
      <c r="D114" s="135">
        <f>ROUND((C112+C114)/2,3)</f>
        <v>1.3</v>
      </c>
      <c r="E114" s="118">
        <f>ROUND(B114*D114,1)</f>
        <v>24.3</v>
      </c>
      <c r="F114" s="144"/>
    </row>
    <row r="115" spans="1:6" ht="12.95" customHeight="1">
      <c r="A115" s="108" t="s">
        <v>182</v>
      </c>
      <c r="B115" s="119"/>
      <c r="C115" s="122"/>
      <c r="D115" s="134"/>
      <c r="E115" s="122"/>
      <c r="F115" s="145"/>
    </row>
    <row r="116" spans="1:6" ht="12.95" customHeight="1">
      <c r="A116" s="109"/>
      <c r="B116" s="118">
        <v>0.9</v>
      </c>
      <c r="C116" s="118">
        <v>2.7</v>
      </c>
      <c r="D116" s="135">
        <f>ROUND((C114+C116)/2,3)</f>
        <v>2.65</v>
      </c>
      <c r="E116" s="118">
        <f>ROUND(B116*D116,1)</f>
        <v>2.4</v>
      </c>
      <c r="F116" s="144"/>
    </row>
    <row r="117" spans="1:6" ht="12.95" customHeight="1">
      <c r="A117" s="108" t="s">
        <v>184</v>
      </c>
      <c r="B117" s="119"/>
      <c r="C117" s="122"/>
      <c r="D117" s="134"/>
      <c r="E117" s="122"/>
      <c r="F117" s="145"/>
    </row>
    <row r="118" spans="1:6" ht="12.95" customHeight="1">
      <c r="A118" s="109"/>
      <c r="B118" s="118">
        <v>5.7</v>
      </c>
      <c r="C118" s="118">
        <v>1.2</v>
      </c>
      <c r="D118" s="135">
        <f>ROUND((C116+C118)/2,3)</f>
        <v>1.95</v>
      </c>
      <c r="E118" s="118">
        <f>ROUND(B118*D118,1)</f>
        <v>11.1</v>
      </c>
      <c r="F118" s="144"/>
    </row>
    <row r="119" spans="1:6" ht="12.95" customHeight="1">
      <c r="A119" s="108" t="s">
        <v>186</v>
      </c>
      <c r="B119" s="117"/>
      <c r="C119" s="122"/>
      <c r="D119" s="134"/>
      <c r="E119" s="122"/>
      <c r="F119" s="146"/>
    </row>
    <row r="120" spans="1:6" ht="12.95" customHeight="1">
      <c r="A120" s="109"/>
      <c r="B120" s="118">
        <v>4.0999999999999996</v>
      </c>
      <c r="C120" s="118">
        <v>0.6</v>
      </c>
      <c r="D120" s="135">
        <f>ROUND((C118+C120)/2,3)</f>
        <v>0.9</v>
      </c>
      <c r="E120" s="118">
        <f>ROUND(B120*D120,1)</f>
        <v>3.7</v>
      </c>
      <c r="F120" s="154"/>
    </row>
    <row r="121" spans="1:6" ht="12.95" customHeight="1">
      <c r="A121" s="108" t="s">
        <v>187</v>
      </c>
      <c r="B121" s="117"/>
      <c r="C121" s="122"/>
      <c r="D121" s="134"/>
      <c r="E121" s="122"/>
      <c r="F121" s="145" t="s">
        <v>310</v>
      </c>
    </row>
    <row r="122" spans="1:6" ht="12.95" customHeight="1">
      <c r="A122" s="109"/>
      <c r="B122" s="118">
        <v>1.3</v>
      </c>
      <c r="C122" s="118">
        <v>0.6</v>
      </c>
      <c r="D122" s="135">
        <f>ROUND((C120+C122)/2,3)</f>
        <v>0.6</v>
      </c>
      <c r="E122" s="118">
        <f>ROUND(B122*D122,1)</f>
        <v>0.8</v>
      </c>
      <c r="F122" s="144"/>
    </row>
    <row r="123" spans="1:6" ht="12.95" customHeight="1">
      <c r="A123" s="108"/>
      <c r="B123" s="120"/>
      <c r="C123" s="127"/>
      <c r="D123" s="127"/>
      <c r="E123" s="127"/>
      <c r="F123" s="145"/>
    </row>
    <row r="124" spans="1:6" ht="12.95" customHeight="1">
      <c r="A124" s="110"/>
      <c r="B124" s="121"/>
      <c r="C124" s="128"/>
      <c r="D124" s="138"/>
      <c r="E124" s="128"/>
      <c r="F124" s="151"/>
    </row>
    <row r="125" spans="1:6" ht="14.1" customHeight="1">
      <c r="A125" s="111"/>
      <c r="B125" s="122"/>
      <c r="C125" s="129"/>
      <c r="D125" s="139"/>
      <c r="E125" s="122"/>
      <c r="F125" s="152"/>
    </row>
    <row r="126" spans="1:6" ht="14.1" customHeight="1">
      <c r="A126" s="112" t="s">
        <v>74</v>
      </c>
      <c r="B126" s="121">
        <f>ROUND(B76+B78+B82+B84+B88+B92+B96+B98+B100+B102+B106+B108+B110+B114+B90+B116+B118+B122+B94+B104+B112+B120+B124+B80+B74+B86,1)</f>
        <v>204.2</v>
      </c>
      <c r="C126" s="130"/>
      <c r="D126" s="130"/>
      <c r="E126" s="121">
        <f>ROUND(E76+E78+E82+E84+E88+E92+E96+E98+E100+E102+E106+E108+E110+E114+E90+E116+E118+E122+E94+E104+E112+E120+E124+E80+E86+E74,1)</f>
        <v>69.5</v>
      </c>
      <c r="F126" s="153"/>
    </row>
  </sheetData>
  <mergeCells count="96">
    <mergeCell ref="C6:E6"/>
    <mergeCell ref="C69:E69"/>
    <mergeCell ref="A8:A9"/>
    <mergeCell ref="F8:F9"/>
    <mergeCell ref="A10:A11"/>
    <mergeCell ref="F10:F11"/>
    <mergeCell ref="A12:A13"/>
    <mergeCell ref="F12:F13"/>
    <mergeCell ref="A14:A15"/>
    <mergeCell ref="A16:A17"/>
    <mergeCell ref="F16:F17"/>
    <mergeCell ref="A18:A19"/>
    <mergeCell ref="F18:F19"/>
    <mergeCell ref="A20:A21"/>
    <mergeCell ref="A22:A23"/>
    <mergeCell ref="F22:F23"/>
    <mergeCell ref="A24:A25"/>
    <mergeCell ref="F24:F25"/>
    <mergeCell ref="A26:A27"/>
    <mergeCell ref="F26:F27"/>
    <mergeCell ref="A28:A29"/>
    <mergeCell ref="A30:A31"/>
    <mergeCell ref="F30:F31"/>
    <mergeCell ref="A32:A33"/>
    <mergeCell ref="F32:F33"/>
    <mergeCell ref="A34:A35"/>
    <mergeCell ref="F34:F35"/>
    <mergeCell ref="A36:A37"/>
    <mergeCell ref="F36:F37"/>
    <mergeCell ref="A38:A39"/>
    <mergeCell ref="F38:F39"/>
    <mergeCell ref="A40:A41"/>
    <mergeCell ref="F40:F41"/>
    <mergeCell ref="A42:A43"/>
    <mergeCell ref="F42:F43"/>
    <mergeCell ref="A44:A45"/>
    <mergeCell ref="F44:F45"/>
    <mergeCell ref="A46:A47"/>
    <mergeCell ref="A48:A49"/>
    <mergeCell ref="F48:F49"/>
    <mergeCell ref="A50:A51"/>
    <mergeCell ref="F50:F51"/>
    <mergeCell ref="A52:A53"/>
    <mergeCell ref="F52:F53"/>
    <mergeCell ref="A54:A55"/>
    <mergeCell ref="A56:A57"/>
    <mergeCell ref="F56:F57"/>
    <mergeCell ref="A60:A61"/>
    <mergeCell ref="F60:F61"/>
    <mergeCell ref="A71:A72"/>
    <mergeCell ref="F71:F72"/>
    <mergeCell ref="A73:A74"/>
    <mergeCell ref="A75:A76"/>
    <mergeCell ref="F75:F76"/>
    <mergeCell ref="A77:A78"/>
    <mergeCell ref="F77:F78"/>
    <mergeCell ref="A79:A80"/>
    <mergeCell ref="A81:A82"/>
    <mergeCell ref="F81:F82"/>
    <mergeCell ref="A83:A84"/>
    <mergeCell ref="F83:F84"/>
    <mergeCell ref="A85:A86"/>
    <mergeCell ref="A87:A88"/>
    <mergeCell ref="F87:F88"/>
    <mergeCell ref="A89:A90"/>
    <mergeCell ref="F89:F90"/>
    <mergeCell ref="A91:A92"/>
    <mergeCell ref="F91:F92"/>
    <mergeCell ref="A93:A94"/>
    <mergeCell ref="A95:A96"/>
    <mergeCell ref="F95:F96"/>
    <mergeCell ref="A97:A98"/>
    <mergeCell ref="F97:F98"/>
    <mergeCell ref="A99:A100"/>
    <mergeCell ref="F99:F100"/>
    <mergeCell ref="A101:A102"/>
    <mergeCell ref="F101:F102"/>
    <mergeCell ref="A103:A104"/>
    <mergeCell ref="A105:A106"/>
    <mergeCell ref="F105:F106"/>
    <mergeCell ref="A107:A108"/>
    <mergeCell ref="F107:F108"/>
    <mergeCell ref="A109:A110"/>
    <mergeCell ref="F109:F110"/>
    <mergeCell ref="A111:A112"/>
    <mergeCell ref="A113:A114"/>
    <mergeCell ref="F113:F114"/>
    <mergeCell ref="A115:A116"/>
    <mergeCell ref="F115:F116"/>
    <mergeCell ref="A117:A118"/>
    <mergeCell ref="F117:F118"/>
    <mergeCell ref="A119:A120"/>
    <mergeCell ref="A121:A122"/>
    <mergeCell ref="F121:F122"/>
    <mergeCell ref="A123:A124"/>
    <mergeCell ref="F123:F124"/>
  </mergeCells>
  <phoneticPr fontId="15"/>
  <pageMargins left="0.78740157480314965" right="0" top="0.59055118110236227" bottom="0" header="0.19685039370078741" footer="0.19685039370078741"/>
  <pageSetup paperSize="9" fitToWidth="1" fitToHeight="1" pageOrder="overThenDown" orientation="portrait" usePrinterDefaults="1" r:id="rId1"/>
  <rowBreaks count="1" manualBreakCount="1">
    <brk id="63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transitionEvaluation="1">
    <tabColor rgb="FFFF0000"/>
  </sheetPr>
  <dimension ref="A1:K31"/>
  <sheetViews>
    <sheetView showGridLines="0" zoomScale="130" zoomScaleNormal="130" workbookViewId="0">
      <selection activeCell="AD45" sqref="AD45"/>
    </sheetView>
  </sheetViews>
  <sheetFormatPr defaultRowHeight="13.5"/>
  <cols>
    <col min="1" max="1" width="12.625" style="1" customWidth="1"/>
    <col min="2" max="2" width="18.625" style="1" customWidth="1"/>
    <col min="3" max="3" width="6.625" style="1" customWidth="1"/>
    <col min="4" max="9" width="11.375" style="1" customWidth="1"/>
    <col min="10" max="10" width="10.625" style="1" customWidth="1"/>
    <col min="11" max="11" width="15.625" style="1" customWidth="1"/>
    <col min="12" max="16384" width="9" style="1" customWidth="1"/>
  </cols>
  <sheetData>
    <row r="1" spans="1:11" ht="18" customHeight="1">
      <c r="A1" s="2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3.5" customHeight="1">
      <c r="A2" s="1" t="s">
        <v>78</v>
      </c>
    </row>
    <row r="3" spans="1:11" ht="13.5" customHeight="1">
      <c r="A3" s="1" t="s">
        <v>37</v>
      </c>
    </row>
    <row r="4" spans="1:11" ht="3.95" customHeight="1"/>
    <row r="5" spans="1:11" ht="10.5" customHeight="1">
      <c r="A5" s="65"/>
      <c r="B5" s="73"/>
      <c r="C5" s="73"/>
      <c r="D5" s="73"/>
      <c r="E5" s="73"/>
      <c r="F5" s="73"/>
      <c r="G5" s="73"/>
      <c r="H5" s="73"/>
      <c r="I5" s="73"/>
      <c r="J5" s="73"/>
      <c r="K5" s="96"/>
    </row>
    <row r="6" spans="1:11" ht="10.5" customHeight="1">
      <c r="A6" s="66"/>
      <c r="B6" s="74"/>
      <c r="C6" s="74"/>
      <c r="D6" s="74"/>
      <c r="E6" s="74"/>
      <c r="F6" s="74"/>
      <c r="G6" s="74"/>
      <c r="H6" s="74"/>
      <c r="I6" s="74"/>
      <c r="J6" s="74"/>
      <c r="K6" s="97"/>
    </row>
    <row r="7" spans="1:11" ht="10.5" customHeight="1">
      <c r="A7" s="66"/>
      <c r="B7" s="74"/>
      <c r="C7" s="74"/>
      <c r="D7" s="74"/>
      <c r="E7" s="74"/>
      <c r="F7" s="74"/>
      <c r="G7" s="74"/>
      <c r="H7" s="74"/>
      <c r="I7" s="74"/>
      <c r="J7" s="74"/>
      <c r="K7" s="97"/>
    </row>
    <row r="8" spans="1:11" ht="10.5" customHeight="1">
      <c r="A8" s="67" t="s">
        <v>10</v>
      </c>
      <c r="B8" s="75" t="s">
        <v>12</v>
      </c>
      <c r="C8" s="75" t="s">
        <v>16</v>
      </c>
      <c r="D8" s="75" t="s">
        <v>159</v>
      </c>
      <c r="E8" s="75" t="s">
        <v>161</v>
      </c>
      <c r="F8" s="75"/>
      <c r="G8" s="75"/>
      <c r="H8" s="74"/>
      <c r="I8" s="74"/>
      <c r="J8" s="75" t="s">
        <v>5</v>
      </c>
      <c r="K8" s="98" t="s">
        <v>21</v>
      </c>
    </row>
    <row r="9" spans="1:11" ht="10.5" customHeight="1">
      <c r="A9" s="66"/>
      <c r="B9" s="74"/>
      <c r="C9" s="74"/>
      <c r="D9" s="74" t="s">
        <v>160</v>
      </c>
      <c r="E9" s="74"/>
      <c r="F9" s="74"/>
      <c r="G9" s="74"/>
      <c r="H9" s="74"/>
      <c r="I9" s="74"/>
      <c r="J9" s="74"/>
      <c r="K9" s="97"/>
    </row>
    <row r="10" spans="1:11" ht="10.5" customHeight="1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99"/>
    </row>
    <row r="11" spans="1:11" ht="21.95" customHeight="1">
      <c r="A11" s="69" t="s">
        <v>241</v>
      </c>
      <c r="B11" s="77" t="s">
        <v>243</v>
      </c>
      <c r="C11" s="81" t="s">
        <v>41</v>
      </c>
      <c r="D11" s="86"/>
      <c r="E11" s="91"/>
      <c r="F11" s="91"/>
      <c r="G11" s="91"/>
      <c r="H11" s="91"/>
      <c r="I11" s="91"/>
      <c r="J11" s="86"/>
      <c r="K11" s="100"/>
    </row>
    <row r="12" spans="1:11" ht="21.95" customHeight="1">
      <c r="A12" s="69"/>
      <c r="B12" s="77"/>
      <c r="C12" s="82"/>
      <c r="D12" s="87">
        <f>'法面整形工(切土部)－積計算表'!E63</f>
        <v>0</v>
      </c>
      <c r="E12" s="87">
        <f>'法面整形工(切土部)－積計算表'!E126</f>
        <v>12.2</v>
      </c>
      <c r="F12" s="94"/>
      <c r="G12" s="94"/>
      <c r="H12" s="94"/>
      <c r="I12" s="94"/>
      <c r="J12" s="87">
        <f>D12+E12+F12+G12+H12+I12</f>
        <v>12.2</v>
      </c>
      <c r="K12" s="100"/>
    </row>
    <row r="13" spans="1:11" ht="21.95" customHeight="1">
      <c r="A13" s="70"/>
      <c r="B13" s="78" t="s">
        <v>64</v>
      </c>
      <c r="C13" s="155" t="s">
        <v>41</v>
      </c>
      <c r="D13" s="88"/>
      <c r="E13" s="92"/>
      <c r="F13" s="92"/>
      <c r="G13" s="92"/>
      <c r="H13" s="92"/>
      <c r="I13" s="92"/>
      <c r="J13" s="88"/>
      <c r="K13" s="101"/>
    </row>
    <row r="14" spans="1:11" ht="21.95" customHeight="1">
      <c r="A14" s="71"/>
      <c r="B14" s="79"/>
      <c r="C14" s="84"/>
      <c r="D14" s="89">
        <f>'法面整形工(盛土部)－積計算表'!E63</f>
        <v>18.8</v>
      </c>
      <c r="E14" s="87">
        <f>'法面整形工(盛土部)－積計算表'!E126</f>
        <v>101.9</v>
      </c>
      <c r="F14" s="89"/>
      <c r="G14" s="89"/>
      <c r="H14" s="93"/>
      <c r="I14" s="93"/>
      <c r="J14" s="89">
        <f>D14+E14+F14+G14+H14+I14</f>
        <v>120.7</v>
      </c>
      <c r="K14" s="102"/>
    </row>
    <row r="15" spans="1:11" ht="21.95" customHeight="1">
      <c r="A15" s="70"/>
      <c r="B15" s="78"/>
      <c r="C15" s="155"/>
      <c r="D15" s="88"/>
      <c r="E15" s="92"/>
      <c r="F15" s="92"/>
      <c r="G15" s="92"/>
      <c r="H15" s="92"/>
      <c r="I15" s="92"/>
      <c r="J15" s="88"/>
      <c r="K15" s="101"/>
    </row>
    <row r="16" spans="1:11" ht="21.95" customHeight="1">
      <c r="A16" s="71"/>
      <c r="B16" s="79"/>
      <c r="C16" s="84"/>
      <c r="D16" s="89"/>
      <c r="E16" s="93"/>
      <c r="F16" s="89"/>
      <c r="G16" s="89"/>
      <c r="H16" s="93"/>
      <c r="I16" s="93"/>
      <c r="J16" s="89"/>
      <c r="K16" s="102"/>
    </row>
    <row r="17" spans="1:11" ht="21.95" customHeight="1">
      <c r="A17" s="70"/>
      <c r="B17" s="78"/>
      <c r="C17" s="155"/>
      <c r="D17" s="88"/>
      <c r="E17" s="92"/>
      <c r="F17" s="92"/>
      <c r="G17" s="92"/>
      <c r="H17" s="92"/>
      <c r="I17" s="92"/>
      <c r="J17" s="88"/>
      <c r="K17" s="101"/>
    </row>
    <row r="18" spans="1:11" ht="21.95" customHeight="1">
      <c r="A18" s="71"/>
      <c r="B18" s="79"/>
      <c r="C18" s="84"/>
      <c r="D18" s="89"/>
      <c r="E18" s="93"/>
      <c r="F18" s="89"/>
      <c r="G18" s="89"/>
      <c r="H18" s="93"/>
      <c r="I18" s="93"/>
      <c r="J18" s="89"/>
      <c r="K18" s="102"/>
    </row>
    <row r="19" spans="1:11" ht="21.95" customHeight="1">
      <c r="A19" s="70"/>
      <c r="B19" s="78"/>
      <c r="C19" s="155"/>
      <c r="D19" s="88"/>
      <c r="E19" s="92"/>
      <c r="F19" s="92"/>
      <c r="G19" s="92"/>
      <c r="H19" s="92"/>
      <c r="I19" s="92"/>
      <c r="J19" s="88"/>
      <c r="K19" s="101"/>
    </row>
    <row r="20" spans="1:11" ht="21.95" customHeight="1">
      <c r="A20" s="71"/>
      <c r="B20" s="79"/>
      <c r="C20" s="84"/>
      <c r="D20" s="89"/>
      <c r="E20" s="93"/>
      <c r="F20" s="89"/>
      <c r="G20" s="89"/>
      <c r="H20" s="93"/>
      <c r="I20" s="93"/>
      <c r="J20" s="89"/>
      <c r="K20" s="102"/>
    </row>
    <row r="21" spans="1:11" ht="21.95" customHeight="1">
      <c r="A21" s="70"/>
      <c r="B21" s="78"/>
      <c r="C21" s="155"/>
      <c r="D21" s="88"/>
      <c r="E21" s="92"/>
      <c r="F21" s="92"/>
      <c r="G21" s="92"/>
      <c r="H21" s="92"/>
      <c r="I21" s="92"/>
      <c r="J21" s="88"/>
      <c r="K21" s="101"/>
    </row>
    <row r="22" spans="1:11" ht="21.95" customHeight="1">
      <c r="A22" s="71"/>
      <c r="B22" s="79"/>
      <c r="C22" s="84"/>
      <c r="D22" s="89"/>
      <c r="E22" s="93"/>
      <c r="F22" s="89"/>
      <c r="G22" s="89"/>
      <c r="H22" s="93"/>
      <c r="I22" s="93"/>
      <c r="J22" s="89"/>
      <c r="K22" s="102"/>
    </row>
    <row r="23" spans="1:11" ht="21.95" customHeight="1">
      <c r="A23" s="70"/>
      <c r="B23" s="78"/>
      <c r="C23" s="155"/>
      <c r="D23" s="88"/>
      <c r="E23" s="92"/>
      <c r="F23" s="92"/>
      <c r="G23" s="92"/>
      <c r="H23" s="92"/>
      <c r="I23" s="92"/>
      <c r="J23" s="88"/>
      <c r="K23" s="101"/>
    </row>
    <row r="24" spans="1:11" ht="21.95" customHeight="1">
      <c r="A24" s="71"/>
      <c r="B24" s="79"/>
      <c r="C24" s="84"/>
      <c r="D24" s="89"/>
      <c r="E24" s="93"/>
      <c r="F24" s="89"/>
      <c r="G24" s="89"/>
      <c r="H24" s="93"/>
      <c r="I24" s="93"/>
      <c r="J24" s="89"/>
      <c r="K24" s="102"/>
    </row>
    <row r="25" spans="1:11" ht="21.95" customHeight="1">
      <c r="A25" s="70"/>
      <c r="B25" s="78"/>
      <c r="C25" s="155"/>
      <c r="D25" s="88"/>
      <c r="E25" s="92"/>
      <c r="F25" s="92"/>
      <c r="G25" s="92"/>
      <c r="H25" s="92"/>
      <c r="I25" s="92"/>
      <c r="J25" s="88"/>
      <c r="K25" s="101"/>
    </row>
    <row r="26" spans="1:11" ht="21.95" customHeight="1">
      <c r="A26" s="71"/>
      <c r="B26" s="79"/>
      <c r="C26" s="84"/>
      <c r="D26" s="89"/>
      <c r="E26" s="93"/>
      <c r="F26" s="89"/>
      <c r="G26" s="89"/>
      <c r="H26" s="93"/>
      <c r="I26" s="93"/>
      <c r="J26" s="89"/>
      <c r="K26" s="102"/>
    </row>
    <row r="27" spans="1:11" ht="21.95" customHeight="1">
      <c r="A27" s="70"/>
      <c r="B27" s="78"/>
      <c r="C27" s="155"/>
      <c r="D27" s="88"/>
      <c r="E27" s="92"/>
      <c r="F27" s="92"/>
      <c r="G27" s="92"/>
      <c r="H27" s="92"/>
      <c r="I27" s="92"/>
      <c r="J27" s="88"/>
      <c r="K27" s="101"/>
    </row>
    <row r="28" spans="1:11" ht="21.95" customHeight="1">
      <c r="A28" s="71"/>
      <c r="B28" s="79"/>
      <c r="C28" s="84"/>
      <c r="D28" s="89"/>
      <c r="E28" s="93"/>
      <c r="F28" s="89"/>
      <c r="G28" s="89"/>
      <c r="H28" s="93"/>
      <c r="I28" s="93"/>
      <c r="J28" s="89"/>
      <c r="K28" s="102"/>
    </row>
    <row r="29" spans="1:11" ht="21.95" customHeight="1">
      <c r="A29" s="69"/>
      <c r="B29" s="77"/>
      <c r="C29" s="82"/>
      <c r="D29" s="87"/>
      <c r="E29" s="94"/>
      <c r="F29" s="94"/>
      <c r="G29" s="94"/>
      <c r="H29" s="94"/>
      <c r="I29" s="94"/>
      <c r="J29" s="87"/>
      <c r="K29" s="100"/>
    </row>
    <row r="30" spans="1:11" ht="21.95" customHeight="1">
      <c r="A30" s="72"/>
      <c r="B30" s="80"/>
      <c r="C30" s="85"/>
      <c r="D30" s="90"/>
      <c r="E30" s="95"/>
      <c r="F30" s="95"/>
      <c r="G30" s="95"/>
      <c r="H30" s="95"/>
      <c r="I30" s="95"/>
      <c r="J30" s="90"/>
      <c r="K30" s="31"/>
    </row>
    <row r="31" spans="1:11" ht="3.95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5"/>
  <printOptions horizontalCentered="1"/>
  <pageMargins left="0.59055118110236227" right="0.59055118110236227" top="0.78740157480314965" bottom="0" header="0.39370078740157483" footer="0.19685039370078741"/>
  <pageSetup paperSize="9" fitToWidth="1" fitToHeight="1" pageOrder="overThenDown" orientation="landscape" usePrinterDefaults="1" r:id="rId1"/>
  <headerFooter alignWithMargins="0"/>
  <rowBreaks count="1" manualBreakCount="1">
    <brk id="31" max="1638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50</vt:i4>
      </vt:variant>
    </vt:vector>
  </HeadingPairs>
  <TitlesOfParts>
    <vt:vector size="50" baseType="lpstr">
      <vt:lpstr>設計数量総括表</vt:lpstr>
      <vt:lpstr>道路土工－中表紙</vt:lpstr>
      <vt:lpstr>土工図</vt:lpstr>
      <vt:lpstr>掘削工－数量集計表</vt:lpstr>
      <vt:lpstr>表土掘削工－積計算表</vt:lpstr>
      <vt:lpstr>掘削工－積計算表</vt:lpstr>
      <vt:lpstr>路床盛土工－数量集計表</vt:lpstr>
      <vt:lpstr>路床盛土工－積計算表</vt:lpstr>
      <vt:lpstr>法面整形工－数量集計表</vt:lpstr>
      <vt:lpstr>法面整形工(切土部)－積計算表</vt:lpstr>
      <vt:lpstr>法面整形工(盛土部)－積計算表</vt:lpstr>
      <vt:lpstr>残土処理工－数量集計表</vt:lpstr>
      <vt:lpstr>残土集計表(3,6号線)</vt:lpstr>
      <vt:lpstr>残土集計表(7号線)</vt:lpstr>
      <vt:lpstr>法面工－中表紙</vt:lpstr>
      <vt:lpstr>植生工－数量集計表</vt:lpstr>
      <vt:lpstr>植生工－計算書</vt:lpstr>
      <vt:lpstr>構造部撤去工－中表紙</vt:lpstr>
      <vt:lpstr>構造物撤去工－数量集計表</vt:lpstr>
      <vt:lpstr>As切断－数量調書(3,6号線)</vt:lpstr>
      <vt:lpstr>As切断－数量調書(7号線)</vt:lpstr>
      <vt:lpstr>Co切断－数量調書(7号線)</vt:lpstr>
      <vt:lpstr>As破砕－数量調書(3,6号線)</vt:lpstr>
      <vt:lpstr>As破砕－数量調書(7号線)</vt:lpstr>
      <vt:lpstr>Co破砕－数量調書(7号線)</vt:lpstr>
      <vt:lpstr>運搬処理工－数量集計表</vt:lpstr>
      <vt:lpstr>運搬処理工－一般計算書(3､6号線)</vt:lpstr>
      <vt:lpstr xml:space="preserve">運搬処理工－一般計算書(7号線) </vt:lpstr>
      <vt:lpstr>舗装工－中表紙</vt:lpstr>
      <vt:lpstr>舗装工－数量集計表</vt:lpstr>
      <vt:lpstr>舗装工－数量調書(3,6号線)</vt:lpstr>
      <vt:lpstr>舗装工－数量調書(7号線)</vt:lpstr>
      <vt:lpstr>舗装工－計算書(3,6号線)</vt:lpstr>
      <vt:lpstr>舗装工－計算書 (7号線)</vt:lpstr>
      <vt:lpstr>敷砂利舗装工－数量集計表</vt:lpstr>
      <vt:lpstr>敷砂利舗装工－数量調書(7号線)</vt:lpstr>
      <vt:lpstr>取進舗装工－計算書 (7号線)</vt:lpstr>
      <vt:lpstr>縁石工－中表紙</vt:lpstr>
      <vt:lpstr>作業土工－数量集計表</vt:lpstr>
      <vt:lpstr>床堀(表土掘削)－積計算表</vt:lpstr>
      <vt:lpstr>埋戻－積計算表</vt:lpstr>
      <vt:lpstr>縁石工－数量集計表</vt:lpstr>
      <vt:lpstr>縁石工－数量調書(3,6号線)</vt:lpstr>
      <vt:lpstr>縁石工－数量調書 (7号線)</vt:lpstr>
      <vt:lpstr>区画線工－中表紙</vt:lpstr>
      <vt:lpstr>区画線工－数量集計表</vt:lpstr>
      <vt:lpstr>区画線工－数量調書(3,6号線)</vt:lpstr>
      <vt:lpstr>区画線工－数量調書(3,6号線) (2)</vt:lpstr>
      <vt:lpstr>区画線工－数量調書 (7号線)</vt:lpstr>
      <vt:lpstr>区画線工－数量調書 (7号線) (2)</vt:lpstr>
    </vt:vector>
  </TitlesOfParts>
  <LinksUpToDate>false</LinksUpToDate>
  <SharedDoc>false</SharedDoc>
  <HyperlinksChanged>false</HyperlinksChanged>
  <AppVersion>5.0.4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pass020</dc:creator>
  <cp:lastModifiedBy>Administrator</cp:lastModifiedBy>
  <cp:lastPrinted>2024-03-13T08:58:15Z</cp:lastPrinted>
  <dcterms:created xsi:type="dcterms:W3CDTF">2018-03-04T06:56:08Z</dcterms:created>
  <dcterms:modified xsi:type="dcterms:W3CDTF">2025-10-23T05:16:06Z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2025-10-23T05:16:06Z</vt:filetime>
  </property>
</Properties>
</file>